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User\Documents\2018 Micronesian Games\"/>
    </mc:Choice>
  </mc:AlternateContent>
  <xr:revisionPtr revIDLastSave="0" documentId="10_ncr:8100000_{5715A0EE-D730-40DA-863E-088B3FD07CAB}" xr6:coauthVersionLast="34" xr6:coauthVersionMax="34" xr10:uidLastSave="{00000000-0000-0000-0000-000000000000}"/>
  <bookViews>
    <workbookView xWindow="0" yWindow="0" windowWidth="23040" windowHeight="9075" tabRatio="874" xr2:uid="{00000000-000D-0000-FFFF-FFFF00000000}"/>
  </bookViews>
  <sheets>
    <sheet name="Offical Results" sheetId="127" r:id="rId1"/>
    <sheet name="TeamDraw" sheetId="82" state="hidden" r:id="rId2"/>
    <sheet name="JBT" sheetId="109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cdb">#REF!</definedName>
    <definedName name="acdf">#REF!</definedName>
    <definedName name="acdo">#REF!</definedName>
    <definedName name="aceq">[1]AE!$A:$IV</definedName>
    <definedName name="acif">#REF!</definedName>
    <definedName name="acin">#REF!</definedName>
    <definedName name="acti">#REF!</definedName>
    <definedName name="Assoc">#REF!</definedName>
    <definedName name="avc">[2]DORSAL!$A$2:$G$120</definedName>
    <definedName name="Codes">[3]Players!#REF!</definedName>
    <definedName name="Countries">[3]Players!#REF!</definedName>
    <definedName name="datos">[4]Datos!$A$2:$G$140</definedName>
    <definedName name="dorsal">[2]DORSAL!$A$2:$G$120</definedName>
    <definedName name="Doubles">#REF!</definedName>
    <definedName name="DoublesB1">#REF!</definedName>
    <definedName name="DoublesG1">#REF!</definedName>
    <definedName name="DoublesH1">#REF!</definedName>
    <definedName name="DoublesH2">#REF!</definedName>
    <definedName name="DoublesM">#REF!</definedName>
    <definedName name="DoublesM1">#REF!</definedName>
    <definedName name="DoublesMen">#REF!</definedName>
    <definedName name="DoublesMixed">[5]JXDKO!#REF!</definedName>
    <definedName name="DoublesW">#REF!</definedName>
    <definedName name="DoublesW1">#REF!</definedName>
    <definedName name="DoublesWomen">[5]JGD_KO!#REF!</definedName>
    <definedName name="DoublesX">#REF!</definedName>
    <definedName name="DoublesX1">#REF!</definedName>
    <definedName name="DoublesX2">#REF!</definedName>
    <definedName name="EQ">[6]EQU!$A:$IV</definedName>
    <definedName name="IN">[6]IND!$A:$IV</definedName>
    <definedName name="IND">[7]IN!$A$3:$IV$102</definedName>
    <definedName name="IPC_Member">#REF!</definedName>
    <definedName name="JBS">[8]JB!$A$1:$E$100</definedName>
    <definedName name="JGS">#REF!</definedName>
    <definedName name="JUG">[9]Jug!$A$2:$D$13</definedName>
    <definedName name="Matches">#REF!</definedName>
    <definedName name="msgl1">#REF!</definedName>
    <definedName name="msgl2">#REF!</definedName>
    <definedName name="msgl3">#REF!</definedName>
    <definedName name="msgl4">#REF!</definedName>
    <definedName name="msgl5">#REF!</definedName>
    <definedName name="msgl6">#REF!</definedName>
    <definedName name="msgl7">#REF!</definedName>
    <definedName name="msgl8">#REF!</definedName>
    <definedName name="PC">#REF!</definedName>
    <definedName name="PCS">#REF!</definedName>
    <definedName name="Players">#REF!</definedName>
    <definedName name="_xlnm.Print_Area" localSheetId="2">JBT!$K$1:$AF$35</definedName>
    <definedName name="RK">#REF!</definedName>
    <definedName name="RKJB">#REF!</definedName>
    <definedName name="RKJG">#REF!</definedName>
    <definedName name="Schedule">#REF!</definedName>
    <definedName name="Scoresheetsgroups">#REF!</definedName>
    <definedName name="SI">#REF!</definedName>
    <definedName name="TeamM">#REF!</definedName>
    <definedName name="Teams">#REF!</definedName>
    <definedName name="TeamW">#REF!</definedName>
    <definedName name="Umpires">#REF!</definedName>
    <definedName name="wsgl1">#REF!</definedName>
    <definedName name="wsgl2">#REF!</definedName>
    <definedName name="wsgl3">#REF!</definedName>
    <definedName name="wsgl4">#REF!</definedName>
    <definedName name="wsgl5">#REF!</definedName>
    <definedName name="wsgl6">#REF!</definedName>
    <definedName name="wsgl7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1" i="109" l="1"/>
  <c r="H31" i="109"/>
  <c r="I30" i="109"/>
  <c r="H30" i="109"/>
  <c r="I29" i="109"/>
  <c r="H29" i="109"/>
  <c r="I28" i="109"/>
  <c r="H28" i="109"/>
  <c r="I27" i="109"/>
  <c r="H27" i="109"/>
  <c r="I26" i="109"/>
  <c r="H26" i="109"/>
  <c r="H7" i="109"/>
  <c r="I7" i="109"/>
  <c r="H8" i="109"/>
  <c r="I8" i="109"/>
  <c r="H9" i="109"/>
  <c r="I9" i="109"/>
  <c r="H10" i="109"/>
  <c r="I10" i="109"/>
  <c r="H11" i="109"/>
  <c r="I11" i="109"/>
  <c r="H12" i="109"/>
  <c r="I12" i="109"/>
  <c r="H13" i="109"/>
  <c r="I13" i="109"/>
  <c r="H14" i="109"/>
  <c r="I14" i="109"/>
  <c r="H15" i="109"/>
  <c r="I15" i="109"/>
  <c r="H16" i="109"/>
  <c r="I16" i="109"/>
  <c r="H17" i="109"/>
  <c r="I17" i="109"/>
  <c r="H18" i="109"/>
  <c r="I18" i="109"/>
  <c r="H19" i="109"/>
  <c r="I19" i="109"/>
  <c r="H20" i="109"/>
  <c r="I20" i="109"/>
  <c r="I6" i="109"/>
  <c r="H6" i="109"/>
  <c r="A27" i="109"/>
  <c r="A28" i="109"/>
  <c r="R30" i="109"/>
  <c r="A29" i="109"/>
  <c r="A26" i="109"/>
  <c r="Z32" i="109"/>
  <c r="Y32" i="109"/>
  <c r="X32" i="109"/>
  <c r="AA30" i="109"/>
  <c r="Y30" i="109"/>
  <c r="X30" i="109"/>
  <c r="R32" i="109"/>
  <c r="AA28" i="109"/>
  <c r="Z28" i="109"/>
  <c r="X28" i="109"/>
  <c r="AA26" i="109"/>
  <c r="Z26" i="109"/>
  <c r="Y26" i="109"/>
  <c r="C25" i="109"/>
  <c r="AB16" i="109"/>
  <c r="AC14" i="109"/>
  <c r="AA16" i="109"/>
  <c r="AC12" i="109"/>
  <c r="AA14" i="109"/>
  <c r="AB12" i="109"/>
  <c r="Z16" i="109"/>
  <c r="AC10" i="109"/>
  <c r="Z14" i="109"/>
  <c r="AB10" i="109"/>
  <c r="Z12" i="109"/>
  <c r="AA10" i="109"/>
  <c r="Y16" i="109"/>
  <c r="AC8" i="109"/>
  <c r="Y12" i="109"/>
  <c r="AA8" i="109"/>
  <c r="Y10" i="109"/>
  <c r="Z8" i="109"/>
  <c r="X16" i="109"/>
  <c r="AC6" i="109"/>
  <c r="X14" i="109"/>
  <c r="AB6" i="109"/>
  <c r="X12" i="109"/>
  <c r="AA6" i="109"/>
  <c r="X8" i="109"/>
  <c r="Y6" i="109"/>
  <c r="A7" i="109"/>
  <c r="A8" i="109"/>
  <c r="A9" i="109"/>
  <c r="A10" i="109"/>
  <c r="A11" i="109"/>
  <c r="A6" i="109"/>
  <c r="N12" i="82"/>
  <c r="R26" i="109"/>
  <c r="R28" i="109"/>
  <c r="Y14" i="109"/>
  <c r="AB8" i="109"/>
  <c r="X10" i="109"/>
  <c r="Z6" i="109"/>
  <c r="C5" i="109"/>
  <c r="R6" i="109"/>
  <c r="R8" i="109"/>
  <c r="R10" i="109"/>
  <c r="R12" i="109"/>
  <c r="R14" i="109"/>
  <c r="R16" i="109"/>
  <c r="G13" i="82"/>
  <c r="G20" i="82"/>
  <c r="W30" i="109"/>
  <c r="B28" i="109"/>
  <c r="S30" i="109" s="1"/>
  <c r="D26" i="109" s="1"/>
  <c r="W26" i="109"/>
  <c r="T13" i="82"/>
  <c r="T14" i="82"/>
  <c r="T15" i="82"/>
  <c r="T16" i="82"/>
  <c r="E12" i="82"/>
  <c r="D12" i="82"/>
  <c r="N13" i="82"/>
  <c r="N14" i="82"/>
  <c r="N15" i="82"/>
  <c r="N16" i="82"/>
  <c r="B27" i="109"/>
  <c r="S28" i="109" s="1"/>
  <c r="D28" i="109" s="1"/>
  <c r="B26" i="109"/>
  <c r="S26" i="109" s="1"/>
  <c r="C30" i="109" s="1"/>
  <c r="W28" i="109"/>
  <c r="W32" i="109"/>
  <c r="O13" i="82"/>
  <c r="O14" i="82"/>
  <c r="O15" i="82"/>
  <c r="O16" i="82"/>
  <c r="B29" i="109"/>
  <c r="S32" i="109" s="1"/>
  <c r="E11" i="82"/>
  <c r="D11" i="82"/>
  <c r="S13" i="82"/>
  <c r="S14" i="82"/>
  <c r="S15" i="82"/>
  <c r="S16" i="82"/>
  <c r="W16" i="109"/>
  <c r="B6" i="109"/>
  <c r="S6" i="109" s="1"/>
  <c r="C18" i="109" s="1"/>
  <c r="W8" i="109"/>
  <c r="W6" i="109"/>
  <c r="B9" i="109"/>
  <c r="S12" i="109" s="1"/>
  <c r="W14" i="109"/>
  <c r="B10" i="109"/>
  <c r="S14" i="109" s="1"/>
  <c r="C14" i="109" s="1"/>
  <c r="W12" i="109"/>
  <c r="W10" i="109"/>
  <c r="B8" i="109"/>
  <c r="S10" i="109" s="1"/>
  <c r="C13" i="109" s="1"/>
  <c r="B11" i="109"/>
  <c r="S16" i="109" s="1"/>
  <c r="D20" i="109" s="1"/>
  <c r="B7" i="109"/>
  <c r="S8" i="109" s="1"/>
  <c r="C10" i="109" s="1"/>
  <c r="G11" i="82"/>
  <c r="S12" i="82"/>
  <c r="T9" i="82"/>
  <c r="S9" i="82"/>
  <c r="O9" i="82"/>
  <c r="N9" i="82"/>
  <c r="J9" i="82"/>
  <c r="I9" i="82"/>
  <c r="E9" i="82"/>
  <c r="D9" i="82"/>
  <c r="T8" i="82"/>
  <c r="S8" i="82"/>
  <c r="O8" i="82"/>
  <c r="N8" i="82"/>
  <c r="J8" i="82"/>
  <c r="I8" i="82"/>
  <c r="E8" i="82"/>
  <c r="D8" i="82"/>
  <c r="T7" i="82"/>
  <c r="S7" i="82"/>
  <c r="O7" i="82"/>
  <c r="N7" i="82"/>
  <c r="J7" i="82"/>
  <c r="I7" i="82"/>
  <c r="E7" i="82"/>
  <c r="D7" i="82"/>
  <c r="D6" i="82"/>
  <c r="N6" i="82"/>
  <c r="S6" i="82"/>
  <c r="I6" i="82"/>
  <c r="E10" i="82"/>
  <c r="I10" i="82"/>
  <c r="N10" i="82"/>
  <c r="J10" i="82"/>
  <c r="D10" i="82"/>
  <c r="S10" i="82"/>
  <c r="T10" i="82"/>
  <c r="O10" i="82"/>
  <c r="C12" i="109" l="1"/>
  <c r="C29" i="109"/>
  <c r="D18" i="109"/>
  <c r="C15" i="109"/>
  <c r="D14" i="109"/>
  <c r="C19" i="109"/>
  <c r="D29" i="109"/>
  <c r="D27" i="109"/>
  <c r="D6" i="109"/>
  <c r="C20" i="109"/>
  <c r="C17" i="109"/>
  <c r="D31" i="109"/>
  <c r="C11" i="109"/>
  <c r="D12" i="109"/>
  <c r="C7" i="109"/>
  <c r="C16" i="109"/>
  <c r="C6" i="109"/>
  <c r="C9" i="109"/>
  <c r="D30" i="109"/>
  <c r="C26" i="109"/>
  <c r="C28" i="109"/>
  <c r="C8" i="109"/>
  <c r="D8" i="109"/>
  <c r="D16" i="109"/>
  <c r="D9" i="109"/>
  <c r="D17" i="109"/>
  <c r="D11" i="109"/>
  <c r="D7" i="109"/>
  <c r="D15" i="109"/>
  <c r="D19" i="109"/>
  <c r="C31" i="109"/>
  <c r="C27" i="109"/>
  <c r="D10" i="109"/>
  <c r="D13" i="109"/>
  <c r="AD10" i="109" l="1"/>
  <c r="AB32" i="109"/>
  <c r="AB26" i="109"/>
  <c r="AB30" i="109"/>
  <c r="AD8" i="109"/>
  <c r="AD14" i="109"/>
  <c r="AD12" i="109"/>
  <c r="AD6" i="109"/>
  <c r="AD16" i="109"/>
  <c r="AB28" i="109"/>
  <c r="AE16" i="109" l="1"/>
  <c r="AC28" i="109"/>
  <c r="AE14" i="109"/>
  <c r="AE8" i="109"/>
  <c r="AE6" i="109"/>
  <c r="AC30" i="109"/>
  <c r="AE12" i="109"/>
  <c r="AC26" i="109"/>
  <c r="AE10" i="109"/>
  <c r="AC32" i="109"/>
</calcChain>
</file>

<file path=xl/sharedStrings.xml><?xml version="1.0" encoding="utf-8"?>
<sst xmlns="http://schemas.openxmlformats.org/spreadsheetml/2006/main" count="154" uniqueCount="75">
  <si>
    <t>2-4</t>
  </si>
  <si>
    <t>3-4</t>
  </si>
  <si>
    <t>1-4</t>
  </si>
  <si>
    <t>x</t>
  </si>
  <si>
    <t>Day</t>
  </si>
  <si>
    <t>Time</t>
  </si>
  <si>
    <t>Table</t>
  </si>
  <si>
    <t>Match</t>
  </si>
  <si>
    <t>Points</t>
  </si>
  <si>
    <t>Pos.</t>
  </si>
  <si>
    <t>1-3</t>
  </si>
  <si>
    <t>1-2</t>
  </si>
  <si>
    <t>2-3</t>
  </si>
  <si>
    <t>TWO TEAMS FROM EACH GROUP ADVANCE TO THE MAIN DRAW, REST TO CONSOLATION - ORDER OF PLAY: 1-3,2-4; 1-2,3-4; 1-4,2-3.</t>
  </si>
  <si>
    <t>To write only in the green cells</t>
  </si>
  <si>
    <t>2-6</t>
  </si>
  <si>
    <t>3-5</t>
  </si>
  <si>
    <t>1-5</t>
  </si>
  <si>
    <t>3-6</t>
  </si>
  <si>
    <t>2-5</t>
  </si>
  <si>
    <t>4-6</t>
  </si>
  <si>
    <t>1-6</t>
  </si>
  <si>
    <t>4-5</t>
  </si>
  <si>
    <t>5-6</t>
  </si>
  <si>
    <t>JUNIOR BOY'S TEAMS</t>
  </si>
  <si>
    <t>JUNIOR GIRL'S TEAMS</t>
  </si>
  <si>
    <t>CADET BOY'S TEAMS</t>
  </si>
  <si>
    <t>CADET GIRL'S TEAMS</t>
  </si>
  <si>
    <t>FIRST STAGE (MATCHES START ON MONDAY 19TH AUGUST AT 09:00)</t>
  </si>
  <si>
    <t>Final and 3rd/4th playoff at 18:00 Tuesday 20-Aug</t>
  </si>
  <si>
    <t xml:space="preserve">JUNIOR BOYS' TEAM </t>
  </si>
  <si>
    <t xml:space="preserve">JUNIOR GIRLS' TEAM </t>
  </si>
  <si>
    <t>RMI</t>
  </si>
  <si>
    <t>PNI</t>
  </si>
  <si>
    <t>YAP</t>
  </si>
  <si>
    <t>KOSRAE</t>
  </si>
  <si>
    <t>MARSHALL ISLANDS</t>
  </si>
  <si>
    <t>PALAU</t>
  </si>
  <si>
    <t>POHNPEI</t>
  </si>
  <si>
    <t>KUMA Keno</t>
  </si>
  <si>
    <t>GEORGE Nena</t>
  </si>
  <si>
    <t>GULLA Ramon</t>
  </si>
  <si>
    <t>SAUNDERS Samuel</t>
  </si>
  <si>
    <t>TOM Antonio</t>
  </si>
  <si>
    <t>JAMES Leonard</t>
  </si>
  <si>
    <t>REYES Ramon</t>
  </si>
  <si>
    <t>WATANABE Jeremai</t>
  </si>
  <si>
    <t>FRANZ Portiana</t>
  </si>
  <si>
    <t>MIXED DOUBLES</t>
  </si>
  <si>
    <t>Gold</t>
  </si>
  <si>
    <t>Silver</t>
  </si>
  <si>
    <t>Bronze</t>
  </si>
  <si>
    <t>MEN'S SINGLES</t>
  </si>
  <si>
    <t>MEN'S DOUBLES</t>
  </si>
  <si>
    <t>WOMEN'S DOUBLES</t>
  </si>
  <si>
    <t>WOMEN'S SINGLES</t>
  </si>
  <si>
    <t>WOMEN'S TEAM</t>
  </si>
  <si>
    <t>MEN'S TEAM</t>
  </si>
  <si>
    <t>TAMTRENG D'jud</t>
  </si>
  <si>
    <t>THOMSIN Jeranimo</t>
  </si>
  <si>
    <t>THOMSIN John</t>
  </si>
  <si>
    <t>BOB Kabuati</t>
  </si>
  <si>
    <t>BOKADRIK Ricky</t>
  </si>
  <si>
    <t>GEORGE, Sasaki L.</t>
  </si>
  <si>
    <t>OBED, Cruz S.</t>
  </si>
  <si>
    <t>RIBAUW, Gregory</t>
  </si>
  <si>
    <t>CHIN Meilin</t>
  </si>
  <si>
    <t>NGIRUOS Aberlynn</t>
  </si>
  <si>
    <t>OSIIK Jada</t>
  </si>
  <si>
    <t>BAMTIN Viviana</t>
  </si>
  <si>
    <t>GAMAGAG Mandiala Yirwur</t>
  </si>
  <si>
    <t>LAIKIDRIK Annalyn</t>
  </si>
  <si>
    <t>PAGUILIGAN Kitlan</t>
  </si>
  <si>
    <t>PAL</t>
  </si>
  <si>
    <t>SOALABLAI Shawnessy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</si>
</sst>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5" formatCode="_-* #,##0.00\ &quot;€&quot;_-;\-* #,##0.00\ &quot;€&quot;_-;_-* &quot;-&quot;??\ &quot;€&quot;_-;_-@_-"/>
    <numFmt numFmtId="166" formatCode="_(&quot;kr&quot;\ * #,##0_);_(&quot;kr&quot;\ * \(#,##0\);_(&quot;kr&quot;\ * &quot;-&quot;_);_(@_)"/>
    <numFmt numFmtId="167" formatCode="_(&quot;kr&quot;\ * #,##0.00_);_(&quot;kr&quot;\ * \(#,##0.00\);_(&quot;kr&quot;\ * &quot;-&quot;??_);_(@_)"/>
    <numFmt numFmtId="168" formatCode="[$-409]d\-mmm;@"/>
  </numFmts>
  <fonts count="4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4"/>
      <color indexed="12"/>
      <name val="新細明體"/>
      <family val="1"/>
      <charset val="136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i/>
      <sz val="9"/>
      <color indexed="53"/>
      <name val="Arial"/>
      <family val="2"/>
    </font>
    <font>
      <i/>
      <sz val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8"/>
      <color indexed="10"/>
      <name val="Arial"/>
      <family val="2"/>
      <charset val="238"/>
    </font>
    <font>
      <b/>
      <sz val="11"/>
      <color indexed="9"/>
      <name val="Arial"/>
      <family val="2"/>
    </font>
    <font>
      <b/>
      <i/>
      <sz val="10"/>
      <color indexed="12"/>
      <name val="Arial"/>
      <family val="2"/>
    </font>
    <font>
      <sz val="9"/>
      <color indexed="12"/>
      <name val="Arial"/>
      <family val="2"/>
    </font>
    <font>
      <sz val="10"/>
      <name val="Arial"/>
      <family val="2"/>
    </font>
    <font>
      <sz val="10"/>
      <name val="Arial CE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b/>
      <sz val="18"/>
      <color indexed="56"/>
      <name val="Cambria"/>
      <family val="1"/>
    </font>
    <font>
      <sz val="11"/>
      <color theme="1"/>
      <name val="Calibri"/>
      <family val="3"/>
      <charset val="128"/>
      <scheme val="minor"/>
    </font>
    <font>
      <sz val="6"/>
      <name val="ＭＳ Ｐゴシック"/>
      <family val="3"/>
      <charset val="128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</borders>
  <cellStyleXfs count="14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15" fillId="3" borderId="0" applyNumberFormat="0" applyBorder="0" applyAlignment="0" applyProtection="0"/>
    <xf numFmtId="0" fontId="7" fillId="20" borderId="2" applyNumberFormat="0" applyAlignment="0" applyProtection="0"/>
    <xf numFmtId="0" fontId="11" fillId="7" borderId="2" applyNumberFormat="0" applyAlignment="0" applyProtection="0"/>
    <xf numFmtId="0" fontId="8" fillId="4" borderId="0" applyNumberFormat="0" applyBorder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9" fillId="21" borderId="3" applyNumberFormat="0" applyAlignment="0" applyProtection="0"/>
    <xf numFmtId="0" fontId="10" fillId="0" borderId="4" applyNumberFormat="0" applyFill="0" applyAlignment="0" applyProtection="0"/>
    <xf numFmtId="0" fontId="9" fillId="21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1" fillId="7" borderId="2" applyNumberFormat="0" applyAlignment="0" applyProtection="0"/>
    <xf numFmtId="0" fontId="9" fillId="21" borderId="3" applyNumberFormat="0" applyAlignment="0" applyProtection="0"/>
    <xf numFmtId="0" fontId="12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1" fillId="7" borderId="2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5" fillId="3" borderId="0" applyNumberFormat="0" applyBorder="0" applyAlignment="0" applyProtection="0"/>
    <xf numFmtId="0" fontId="11" fillId="7" borderId="2" applyNumberFormat="0" applyAlignment="0" applyProtection="0"/>
    <xf numFmtId="0" fontId="3" fillId="22" borderId="9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8" fillId="4" borderId="0" applyNumberFormat="0" applyBorder="0" applyAlignment="0" applyProtection="0"/>
    <xf numFmtId="0" fontId="6" fillId="20" borderId="1" applyNumberFormat="0" applyAlignment="0" applyProtection="0"/>
    <xf numFmtId="0" fontId="10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0" borderId="0"/>
    <xf numFmtId="0" fontId="39" fillId="0" borderId="0"/>
    <xf numFmtId="0" fontId="17" fillId="22" borderId="9" applyNumberFormat="0" applyFont="0" applyAlignment="0" applyProtection="0"/>
    <xf numFmtId="0" fontId="3" fillId="22" borderId="9" applyNumberFormat="0" applyFont="0" applyAlignment="0" applyProtection="0"/>
    <xf numFmtId="0" fontId="17" fillId="22" borderId="9" applyNumberFormat="0" applyFont="0" applyAlignment="0" applyProtection="0"/>
    <xf numFmtId="0" fontId="13" fillId="0" borderId="8" applyNumberFormat="0" applyFill="0" applyAlignment="0" applyProtection="0"/>
    <xf numFmtId="0" fontId="6" fillId="20" borderId="1" applyNumberFormat="0" applyAlignment="0" applyProtection="0"/>
    <xf numFmtId="0" fontId="15" fillId="3" borderId="0" applyNumberFormat="0" applyBorder="0" applyAlignment="0" applyProtection="0"/>
    <xf numFmtId="0" fontId="6" fillId="20" borderId="1" applyNumberFormat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7" fillId="20" borderId="2" applyNumberFormat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12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21" borderId="3" applyNumberFormat="0" applyAlignment="0" applyProtection="0"/>
    <xf numFmtId="0" fontId="17" fillId="0" borderId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40" fillId="0" borderId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6" fillId="23" borderId="0" applyNumberFormat="0" applyBorder="0" applyAlignment="0" applyProtection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1" fillId="7" borderId="2" applyNumberFormat="0" applyAlignment="0" applyProtection="0"/>
    <xf numFmtId="0" fontId="6" fillId="20" borderId="1" applyNumberFormat="0" applyAlignment="0" applyProtection="0"/>
    <xf numFmtId="0" fontId="8" fillId="4" borderId="0" applyNumberFormat="0" applyBorder="0" applyAlignment="0" applyProtection="0"/>
    <xf numFmtId="0" fontId="10" fillId="0" borderId="4" applyNumberFormat="0" applyFill="0" applyAlignment="0" applyProtection="0"/>
    <xf numFmtId="0" fontId="9" fillId="21" borderId="3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42" fillId="0" borderId="0"/>
    <xf numFmtId="0" fontId="7" fillId="20" borderId="2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" fillId="22" borderId="9" applyNumberFormat="0" applyFont="0" applyAlignment="0" applyProtection="0"/>
    <xf numFmtId="0" fontId="15" fillId="3" borderId="0" applyNumberFormat="0" applyBorder="0" applyAlignment="0" applyProtection="0"/>
    <xf numFmtId="0" fontId="44" fillId="0" borderId="0">
      <alignment vertical="center"/>
    </xf>
    <xf numFmtId="0" fontId="1" fillId="0" borderId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0" borderId="0"/>
    <xf numFmtId="0" fontId="42" fillId="0" borderId="0"/>
    <xf numFmtId="0" fontId="3" fillId="0" borderId="0"/>
    <xf numFmtId="0" fontId="3" fillId="0" borderId="0"/>
    <xf numFmtId="0" fontId="42" fillId="0" borderId="0"/>
    <xf numFmtId="0" fontId="42" fillId="0" borderId="0"/>
    <xf numFmtId="9" fontId="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159">
    <xf numFmtId="0" fontId="0" fillId="0" borderId="0" xfId="0"/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25" borderId="0" xfId="0" applyFill="1" applyAlignment="1">
      <alignment vertical="center"/>
    </xf>
    <xf numFmtId="0" fontId="28" fillId="26" borderId="0" xfId="0" applyFont="1" applyFill="1" applyAlignment="1">
      <alignment vertical="center"/>
    </xf>
    <xf numFmtId="0" fontId="25" fillId="24" borderId="0" xfId="0" applyFont="1" applyFill="1" applyAlignment="1">
      <alignment vertical="center"/>
    </xf>
    <xf numFmtId="0" fontId="0" fillId="28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9" fillId="29" borderId="0" xfId="0" applyFont="1" applyFill="1" applyAlignment="1">
      <alignment vertical="center"/>
    </xf>
    <xf numFmtId="0" fontId="29" fillId="30" borderId="0" xfId="0" applyFont="1" applyFill="1" applyAlignment="1">
      <alignment vertical="center"/>
    </xf>
    <xf numFmtId="0" fontId="30" fillId="28" borderId="16" xfId="0" applyFont="1" applyFill="1" applyBorder="1" applyAlignment="1" applyProtection="1">
      <alignment horizontal="center" vertical="center"/>
      <protection locked="0"/>
    </xf>
    <xf numFmtId="0" fontId="30" fillId="28" borderId="17" xfId="0" applyFont="1" applyFill="1" applyBorder="1" applyAlignment="1" applyProtection="1">
      <alignment horizontal="center" vertical="center"/>
      <protection locked="0"/>
    </xf>
    <xf numFmtId="0" fontId="30" fillId="28" borderId="18" xfId="0" applyFont="1" applyFill="1" applyBorder="1" applyAlignment="1" applyProtection="1">
      <alignment horizontal="center" vertical="center"/>
      <protection locked="0"/>
    </xf>
    <xf numFmtId="0" fontId="30" fillId="28" borderId="19" xfId="0" applyFont="1" applyFill="1" applyBorder="1" applyAlignment="1" applyProtection="1">
      <alignment horizontal="center" vertical="center"/>
      <protection locked="0"/>
    </xf>
    <xf numFmtId="0" fontId="30" fillId="28" borderId="20" xfId="0" applyFont="1" applyFill="1" applyBorder="1" applyAlignment="1" applyProtection="1">
      <alignment horizontal="center" vertical="center"/>
      <protection locked="0"/>
    </xf>
    <xf numFmtId="0" fontId="30" fillId="28" borderId="21" xfId="0" applyFont="1" applyFill="1" applyBorder="1" applyAlignment="1" applyProtection="1">
      <alignment horizontal="center" vertical="center"/>
      <protection locked="0"/>
    </xf>
    <xf numFmtId="0" fontId="28" fillId="26" borderId="0" xfId="0" applyFont="1" applyFill="1" applyBorder="1" applyAlignment="1">
      <alignment vertical="center"/>
    </xf>
    <xf numFmtId="0" fontId="35" fillId="24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23" fillId="24" borderId="0" xfId="0" applyFont="1" applyFill="1" applyAlignment="1">
      <alignment vertical="center"/>
    </xf>
    <xf numFmtId="0" fontId="23" fillId="25" borderId="0" xfId="0" applyFont="1" applyFill="1" applyAlignment="1">
      <alignment vertical="center"/>
    </xf>
    <xf numFmtId="0" fontId="23" fillId="27" borderId="22" xfId="0" applyFont="1" applyFill="1" applyBorder="1" applyAlignment="1">
      <alignment horizontal="center" vertical="center"/>
    </xf>
    <xf numFmtId="0" fontId="36" fillId="31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8" fillId="24" borderId="23" xfId="0" applyFont="1" applyFill="1" applyBorder="1" applyAlignment="1">
      <alignment horizontal="center" vertical="center"/>
    </xf>
    <xf numFmtId="0" fontId="38" fillId="24" borderId="24" xfId="0" applyFont="1" applyFill="1" applyBorder="1" applyAlignment="1">
      <alignment horizontal="center" vertical="center"/>
    </xf>
    <xf numFmtId="0" fontId="38" fillId="24" borderId="25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9" fillId="0" borderId="0" xfId="138" applyAlignment="1">
      <alignment vertical="center"/>
    </xf>
    <xf numFmtId="0" fontId="28" fillId="0" borderId="0" xfId="138" applyFont="1" applyAlignment="1">
      <alignment vertical="center"/>
    </xf>
    <xf numFmtId="0" fontId="25" fillId="24" borderId="23" xfId="138" applyFont="1" applyFill="1" applyBorder="1" applyAlignment="1">
      <alignment vertical="center"/>
    </xf>
    <xf numFmtId="0" fontId="25" fillId="24" borderId="24" xfId="138" applyFont="1" applyFill="1" applyBorder="1" applyAlignment="1">
      <alignment vertical="center"/>
    </xf>
    <xf numFmtId="0" fontId="25" fillId="24" borderId="25" xfId="138" applyFont="1" applyFill="1" applyBorder="1" applyAlignment="1">
      <alignment vertical="center"/>
    </xf>
    <xf numFmtId="0" fontId="39" fillId="0" borderId="26" xfId="138" applyBorder="1" applyAlignment="1">
      <alignment vertical="center"/>
    </xf>
    <xf numFmtId="0" fontId="39" fillId="27" borderId="27" xfId="138" applyFill="1" applyBorder="1" applyAlignment="1" applyProtection="1">
      <alignment horizontal="center" vertical="center"/>
      <protection locked="0"/>
    </xf>
    <xf numFmtId="0" fontId="33" fillId="0" borderId="27" xfId="138" applyFont="1" applyBorder="1" applyAlignment="1">
      <alignment vertical="center"/>
    </xf>
    <xf numFmtId="0" fontId="39" fillId="0" borderId="28" xfId="138" applyBorder="1" applyAlignment="1">
      <alignment horizontal="right" vertical="center"/>
    </xf>
    <xf numFmtId="0" fontId="39" fillId="0" borderId="29" xfId="138" applyBorder="1" applyAlignment="1">
      <alignment vertical="center"/>
    </xf>
    <xf numFmtId="0" fontId="33" fillId="0" borderId="30" xfId="138" applyFont="1" applyBorder="1" applyAlignment="1">
      <alignment vertical="center"/>
    </xf>
    <xf numFmtId="0" fontId="39" fillId="0" borderId="31" xfId="138" applyBorder="1" applyAlignment="1">
      <alignment horizontal="right" vertical="center"/>
    </xf>
    <xf numFmtId="0" fontId="32" fillId="0" borderId="0" xfId="138" applyFont="1" applyAlignment="1">
      <alignment horizontal="center" vertical="center"/>
    </xf>
    <xf numFmtId="0" fontId="0" fillId="27" borderId="30" xfId="138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25" fillId="0" borderId="0" xfId="138" applyFont="1" applyAlignment="1">
      <alignment horizontal="center" vertical="center"/>
    </xf>
    <xf numFmtId="0" fontId="23" fillId="27" borderId="15" xfId="0" applyFont="1" applyFill="1" applyBorder="1" applyAlignment="1">
      <alignment horizontal="center" vertical="center"/>
    </xf>
    <xf numFmtId="0" fontId="23" fillId="27" borderId="33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33" borderId="0" xfId="0" applyFont="1" applyFill="1" applyAlignment="1">
      <alignment vertical="center"/>
    </xf>
    <xf numFmtId="49" fontId="33" fillId="0" borderId="11" xfId="0" quotePrefix="1" applyNumberFormat="1" applyFont="1" applyBorder="1" applyAlignment="1">
      <alignment horizontal="center" vertical="center"/>
    </xf>
    <xf numFmtId="0" fontId="33" fillId="33" borderId="39" xfId="0" applyFont="1" applyFill="1" applyBorder="1" applyAlignment="1">
      <alignment horizontal="center" vertical="center"/>
    </xf>
    <xf numFmtId="49" fontId="33" fillId="33" borderId="37" xfId="0" quotePrefix="1" applyNumberFormat="1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center" vertical="center"/>
    </xf>
    <xf numFmtId="49" fontId="33" fillId="33" borderId="11" xfId="0" quotePrefix="1" applyNumberFormat="1" applyFont="1" applyFill="1" applyBorder="1" applyAlignment="1">
      <alignment horizontal="center" vertical="center"/>
    </xf>
    <xf numFmtId="0" fontId="33" fillId="33" borderId="40" xfId="0" applyFont="1" applyFill="1" applyBorder="1" applyAlignment="1">
      <alignment horizontal="center" vertical="center"/>
    </xf>
    <xf numFmtId="0" fontId="3" fillId="32" borderId="11" xfId="0" applyNumberFormat="1" applyFont="1" applyFill="1" applyBorder="1" applyAlignment="1">
      <alignment horizontal="center" vertical="center"/>
    </xf>
    <xf numFmtId="0" fontId="3" fillId="32" borderId="14" xfId="0" applyNumberFormat="1" applyFont="1" applyFill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25" fillId="0" borderId="0" xfId="138" applyFont="1" applyAlignment="1">
      <alignment horizontal="center"/>
    </xf>
    <xf numFmtId="0" fontId="23" fillId="27" borderId="15" xfId="0" applyFont="1" applyFill="1" applyBorder="1" applyAlignment="1">
      <alignment horizontal="center" vertical="center"/>
    </xf>
    <xf numFmtId="0" fontId="23" fillId="27" borderId="33" xfId="0" applyFont="1" applyFill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49" fontId="33" fillId="0" borderId="37" xfId="0" quotePrefix="1" applyNumberFormat="1" applyFont="1" applyBorder="1" applyAlignment="1">
      <alignment horizontal="center" vertical="center"/>
    </xf>
    <xf numFmtId="49" fontId="33" fillId="0" borderId="14" xfId="0" quotePrefix="1" applyNumberFormat="1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24" borderId="39" xfId="0" applyFont="1" applyFill="1" applyBorder="1" applyAlignment="1">
      <alignment horizontal="center" vertical="center"/>
    </xf>
    <xf numFmtId="0" fontId="33" fillId="24" borderId="40" xfId="0" applyFont="1" applyFill="1" applyBorder="1" applyAlignment="1">
      <alignment horizontal="center" vertical="center"/>
    </xf>
    <xf numFmtId="49" fontId="33" fillId="0" borderId="38" xfId="0" quotePrefix="1" applyNumberFormat="1" applyFont="1" applyBorder="1" applyAlignment="1">
      <alignment horizontal="center" vertical="center"/>
    </xf>
    <xf numFmtId="49" fontId="33" fillId="24" borderId="37" xfId="0" quotePrefix="1" applyNumberFormat="1" applyFont="1" applyFill="1" applyBorder="1" applyAlignment="1">
      <alignment horizontal="center" vertical="center"/>
    </xf>
    <xf numFmtId="49" fontId="33" fillId="24" borderId="38" xfId="0" quotePrefix="1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0" xfId="138" applyFont="1" applyAlignment="1"/>
    <xf numFmtId="0" fontId="28" fillId="0" borderId="0" xfId="138" applyFont="1" applyAlignment="1">
      <alignment vertical="center" wrapText="1"/>
    </xf>
    <xf numFmtId="49" fontId="33" fillId="33" borderId="38" xfId="0" applyNumberFormat="1" applyFont="1" applyFill="1" applyBorder="1" applyAlignment="1">
      <alignment horizontal="center" vertical="center"/>
    </xf>
    <xf numFmtId="49" fontId="33" fillId="0" borderId="37" xfId="0" applyNumberFormat="1" applyFont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49" fontId="33" fillId="0" borderId="38" xfId="0" applyNumberFormat="1" applyFont="1" applyBorder="1" applyAlignment="1">
      <alignment horizontal="center" vertical="center"/>
    </xf>
    <xf numFmtId="49" fontId="33" fillId="33" borderId="11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0" fontId="25" fillId="0" borderId="22" xfId="0" applyFont="1" applyBorder="1"/>
    <xf numFmtId="0" fontId="0" fillId="0" borderId="22" xfId="0" applyBorder="1"/>
    <xf numFmtId="0" fontId="0" fillId="0" borderId="22" xfId="0" applyBorder="1" applyAlignment="1"/>
    <xf numFmtId="0" fontId="0" fillId="0" borderId="15" xfId="0" applyBorder="1" applyAlignment="1"/>
    <xf numFmtId="0" fontId="0" fillId="0" borderId="32" xfId="0" applyBorder="1" applyAlignment="1"/>
    <xf numFmtId="0" fontId="0" fillId="0" borderId="0" xfId="0" applyBorder="1" applyAlignment="1"/>
    <xf numFmtId="0" fontId="25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/>
    <xf numFmtId="0" fontId="0" fillId="0" borderId="22" xfId="0" applyFill="1" applyBorder="1" applyAlignment="1"/>
    <xf numFmtId="0" fontId="25" fillId="0" borderId="22" xfId="0" applyFont="1" applyBorder="1" applyAlignment="1">
      <alignment horizontal="center"/>
    </xf>
    <xf numFmtId="0" fontId="0" fillId="0" borderId="22" xfId="0" applyBorder="1" applyAlignment="1">
      <alignment shrinkToFit="1"/>
    </xf>
    <xf numFmtId="0" fontId="26" fillId="0" borderId="22" xfId="0" applyFont="1" applyBorder="1" applyAlignment="1">
      <alignment horizontal="center"/>
    </xf>
    <xf numFmtId="0" fontId="0" fillId="0" borderId="44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5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3" fillId="33" borderId="43" xfId="138" applyFont="1" applyFill="1" applyBorder="1" applyAlignment="1">
      <alignment horizontal="center" vertical="center" wrapText="1"/>
    </xf>
    <xf numFmtId="0" fontId="3" fillId="33" borderId="41" xfId="138" applyFont="1" applyFill="1" applyBorder="1" applyAlignment="1">
      <alignment horizontal="center" vertical="center" wrapText="1"/>
    </xf>
    <xf numFmtId="0" fontId="3" fillId="33" borderId="42" xfId="138" applyFont="1" applyFill="1" applyBorder="1" applyAlignment="1">
      <alignment horizontal="center" vertical="center" wrapText="1"/>
    </xf>
    <xf numFmtId="0" fontId="30" fillId="0" borderId="0" xfId="138" applyFont="1" applyAlignment="1">
      <alignment horizontal="center"/>
    </xf>
    <xf numFmtId="0" fontId="25" fillId="0" borderId="13" xfId="138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0" fillId="0" borderId="44" xfId="0" applyNumberFormat="1" applyBorder="1" applyAlignment="1">
      <alignment horizontal="center" vertical="center"/>
    </xf>
    <xf numFmtId="0" fontId="0" fillId="0" borderId="46" xfId="0" applyNumberFormat="1" applyBorder="1" applyAlignment="1">
      <alignment horizontal="center" vertical="center"/>
    </xf>
    <xf numFmtId="0" fontId="0" fillId="32" borderId="44" xfId="0" applyNumberFormat="1" applyFill="1" applyBorder="1" applyAlignment="1">
      <alignment horizontal="center" vertical="center"/>
    </xf>
    <xf numFmtId="0" fontId="0" fillId="32" borderId="46" xfId="0" applyNumberForma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3" fillId="27" borderId="15" xfId="0" applyFont="1" applyFill="1" applyBorder="1" applyAlignment="1">
      <alignment horizontal="center" vertical="center"/>
    </xf>
    <xf numFmtId="0" fontId="23" fillId="27" borderId="32" xfId="0" applyFont="1" applyFill="1" applyBorder="1" applyAlignment="1">
      <alignment horizontal="center" vertical="center"/>
    </xf>
    <xf numFmtId="0" fontId="23" fillId="27" borderId="33" xfId="0" applyFont="1" applyFill="1" applyBorder="1" applyAlignment="1">
      <alignment horizontal="center" vertical="center"/>
    </xf>
    <xf numFmtId="168" fontId="33" fillId="0" borderId="48" xfId="0" applyNumberFormat="1" applyFont="1" applyBorder="1" applyAlignment="1">
      <alignment horizontal="center" vertical="center"/>
    </xf>
    <xf numFmtId="168" fontId="33" fillId="0" borderId="10" xfId="0" applyNumberFormat="1" applyFont="1" applyBorder="1" applyAlignment="1">
      <alignment horizontal="center" vertical="center"/>
    </xf>
    <xf numFmtId="168" fontId="33" fillId="0" borderId="47" xfId="0" applyNumberFormat="1" applyFont="1" applyBorder="1" applyAlignment="1">
      <alignment horizontal="center" vertical="center"/>
    </xf>
    <xf numFmtId="20" fontId="33" fillId="0" borderId="39" xfId="0" applyNumberFormat="1" applyFont="1" applyBorder="1" applyAlignment="1">
      <alignment horizontal="center" vertical="center"/>
    </xf>
    <xf numFmtId="20" fontId="33" fillId="0" borderId="0" xfId="0" applyNumberFormat="1" applyFont="1" applyBorder="1" applyAlignment="1">
      <alignment horizontal="center" vertical="center"/>
    </xf>
    <xf numFmtId="20" fontId="33" fillId="0" borderId="40" xfId="0" applyNumberFormat="1" applyFont="1" applyBorder="1" applyAlignment="1">
      <alignment horizontal="center" vertical="center"/>
    </xf>
    <xf numFmtId="0" fontId="37" fillId="27" borderId="34" xfId="0" applyFont="1" applyFill="1" applyBorder="1" applyAlignment="1">
      <alignment horizontal="center" vertical="center"/>
    </xf>
    <xf numFmtId="0" fontId="37" fillId="27" borderId="12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0" fillId="0" borderId="35" xfId="0" applyFont="1" applyBorder="1" applyAlignment="1">
      <alignment horizontal="left" vertical="center" shrinkToFit="1"/>
    </xf>
    <xf numFmtId="0" fontId="30" fillId="0" borderId="13" xfId="0" applyFont="1" applyBorder="1" applyAlignment="1">
      <alignment horizontal="left" vertical="center" shrinkToFit="1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8" fontId="33" fillId="33" borderId="48" xfId="0" applyNumberFormat="1" applyFont="1" applyFill="1" applyBorder="1" applyAlignment="1">
      <alignment horizontal="center" vertical="center"/>
    </xf>
    <xf numFmtId="168" fontId="33" fillId="33" borderId="10" xfId="0" applyNumberFormat="1" applyFont="1" applyFill="1" applyBorder="1" applyAlignment="1">
      <alignment horizontal="center" vertical="center"/>
    </xf>
    <xf numFmtId="168" fontId="33" fillId="33" borderId="47" xfId="0" applyNumberFormat="1" applyFont="1" applyFill="1" applyBorder="1" applyAlignment="1">
      <alignment horizontal="center" vertical="center"/>
    </xf>
    <xf numFmtId="20" fontId="33" fillId="33" borderId="39" xfId="0" applyNumberFormat="1" applyFont="1" applyFill="1" applyBorder="1" applyAlignment="1">
      <alignment horizontal="center" vertical="center"/>
    </xf>
    <xf numFmtId="20" fontId="33" fillId="33" borderId="0" xfId="0" applyNumberFormat="1" applyFont="1" applyFill="1" applyBorder="1" applyAlignment="1">
      <alignment horizontal="center" vertical="center"/>
    </xf>
    <xf numFmtId="20" fontId="33" fillId="33" borderId="40" xfId="0" applyNumberFormat="1" applyFont="1" applyFill="1" applyBorder="1" applyAlignment="1">
      <alignment horizontal="center" vertical="center"/>
    </xf>
    <xf numFmtId="0" fontId="3" fillId="32" borderId="44" xfId="0" applyNumberFormat="1" applyFont="1" applyFill="1" applyBorder="1" applyAlignment="1">
      <alignment horizontal="center" vertical="center"/>
    </xf>
    <xf numFmtId="0" fontId="3" fillId="32" borderId="46" xfId="0" applyNumberFormat="1" applyFont="1" applyFill="1" applyBorder="1" applyAlignment="1">
      <alignment horizontal="center" vertical="center"/>
    </xf>
    <xf numFmtId="0" fontId="26" fillId="0" borderId="35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168" fontId="33" fillId="0" borderId="12" xfId="0" applyNumberFormat="1" applyFont="1" applyBorder="1" applyAlignment="1">
      <alignment horizontal="center" vertical="center"/>
    </xf>
    <xf numFmtId="20" fontId="33" fillId="0" borderId="13" xfId="0" applyNumberFormat="1" applyFont="1" applyBorder="1" applyAlignment="1">
      <alignment horizontal="center" vertical="center"/>
    </xf>
    <xf numFmtId="0" fontId="3" fillId="0" borderId="44" xfId="0" applyNumberFormat="1" applyFont="1" applyFill="1" applyBorder="1" applyAlignment="1">
      <alignment horizontal="center" vertical="center"/>
    </xf>
    <xf numFmtId="0" fontId="3" fillId="0" borderId="46" xfId="0" applyNumberFormat="1" applyFont="1" applyFill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168" fontId="33" fillId="24" borderId="48" xfId="0" applyNumberFormat="1" applyFont="1" applyFill="1" applyBorder="1" applyAlignment="1">
      <alignment horizontal="center" vertical="center"/>
    </xf>
    <xf numFmtId="168" fontId="33" fillId="24" borderId="47" xfId="0" applyNumberFormat="1" applyFont="1" applyFill="1" applyBorder="1" applyAlignment="1">
      <alignment horizontal="center" vertical="center"/>
    </xf>
    <xf numFmtId="20" fontId="33" fillId="24" borderId="39" xfId="0" applyNumberFormat="1" applyFont="1" applyFill="1" applyBorder="1" applyAlignment="1">
      <alignment horizontal="center" vertical="center"/>
    </xf>
    <xf numFmtId="20" fontId="33" fillId="24" borderId="40" xfId="0" applyNumberFormat="1" applyFont="1" applyFill="1" applyBorder="1" applyAlignment="1">
      <alignment horizontal="center" vertical="center"/>
    </xf>
    <xf numFmtId="0" fontId="3" fillId="32" borderId="45" xfId="0" applyNumberFormat="1" applyFont="1" applyFill="1" applyBorder="1" applyAlignment="1">
      <alignment horizontal="center" vertical="center"/>
    </xf>
    <xf numFmtId="0" fontId="0" fillId="32" borderId="34" xfId="0" applyNumberFormat="1" applyFill="1" applyBorder="1" applyAlignment="1">
      <alignment horizontal="center" vertical="center"/>
    </xf>
    <xf numFmtId="0" fontId="0" fillId="32" borderId="12" xfId="0" applyNumberFormat="1" applyFill="1" applyBorder="1" applyAlignment="1">
      <alignment horizontal="center" vertical="center"/>
    </xf>
  </cellXfs>
  <cellStyles count="1442">
    <cellStyle name="20% - 1. jelölőszín" xfId="1" xr:uid="{00000000-0005-0000-0000-000000000000}"/>
    <cellStyle name="20% - 2. jelölőszín" xfId="2" xr:uid="{00000000-0005-0000-0000-000001000000}"/>
    <cellStyle name="20% - 3. jelölőszín" xfId="3" xr:uid="{00000000-0005-0000-0000-000002000000}"/>
    <cellStyle name="20% - 4. jelölőszín" xfId="4" xr:uid="{00000000-0005-0000-0000-000003000000}"/>
    <cellStyle name="20% - 5. jelölőszín" xfId="5" xr:uid="{00000000-0005-0000-0000-000004000000}"/>
    <cellStyle name="20% - 6. jelölőszín" xfId="6" xr:uid="{00000000-0005-0000-0000-000005000000}"/>
    <cellStyle name="20% - Accent1" xfId="7" xr:uid="{00000000-0005-0000-0000-000006000000}"/>
    <cellStyle name="20% - Accent2" xfId="8" xr:uid="{00000000-0005-0000-0000-000007000000}"/>
    <cellStyle name="20% - Accent3" xfId="9" xr:uid="{00000000-0005-0000-0000-000008000000}"/>
    <cellStyle name="20% - Accent4" xfId="10" xr:uid="{00000000-0005-0000-0000-000009000000}"/>
    <cellStyle name="20% - Accent5" xfId="11" xr:uid="{00000000-0005-0000-0000-00000A000000}"/>
    <cellStyle name="20% - Accent6" xfId="12" xr:uid="{00000000-0005-0000-0000-00000B000000}"/>
    <cellStyle name="20% - akcent 1" xfId="181" xr:uid="{00000000-0005-0000-0000-00000C000000}"/>
    <cellStyle name="20% - akcent 2" xfId="182" xr:uid="{00000000-0005-0000-0000-00000D000000}"/>
    <cellStyle name="20% - akcent 3" xfId="183" xr:uid="{00000000-0005-0000-0000-00000E000000}"/>
    <cellStyle name="20% - akcent 4" xfId="184" xr:uid="{00000000-0005-0000-0000-00000F000000}"/>
    <cellStyle name="20% - akcent 5" xfId="185" xr:uid="{00000000-0005-0000-0000-000010000000}"/>
    <cellStyle name="20% - akcent 6" xfId="186" xr:uid="{00000000-0005-0000-0000-000011000000}"/>
    <cellStyle name="20% - Akzent1" xfId="13" xr:uid="{00000000-0005-0000-0000-000012000000}"/>
    <cellStyle name="20% - Akzent2" xfId="14" xr:uid="{00000000-0005-0000-0000-000013000000}"/>
    <cellStyle name="20% - Akzent3" xfId="15" xr:uid="{00000000-0005-0000-0000-000014000000}"/>
    <cellStyle name="20% - Akzent4" xfId="16" xr:uid="{00000000-0005-0000-0000-000015000000}"/>
    <cellStyle name="20% - Akzent5" xfId="17" xr:uid="{00000000-0005-0000-0000-000016000000}"/>
    <cellStyle name="20% - Akzent6" xfId="18" xr:uid="{00000000-0005-0000-0000-000017000000}"/>
    <cellStyle name="20% - Énfasis1" xfId="19" xr:uid="{00000000-0005-0000-0000-000018000000}"/>
    <cellStyle name="20% - Énfasis2" xfId="20" xr:uid="{00000000-0005-0000-0000-000019000000}"/>
    <cellStyle name="20% - Énfasis3" xfId="21" xr:uid="{00000000-0005-0000-0000-00001A000000}"/>
    <cellStyle name="20% - Énfasis4" xfId="22" xr:uid="{00000000-0005-0000-0000-00001B000000}"/>
    <cellStyle name="20% - Énfasis5" xfId="23" xr:uid="{00000000-0005-0000-0000-00001C000000}"/>
    <cellStyle name="20% - Énfasis6" xfId="24" xr:uid="{00000000-0005-0000-0000-00001D000000}"/>
    <cellStyle name="40% - 1. jelölőszín" xfId="25" xr:uid="{00000000-0005-0000-0000-00001E000000}"/>
    <cellStyle name="40% - 2. jelölőszín" xfId="26" xr:uid="{00000000-0005-0000-0000-00001F000000}"/>
    <cellStyle name="40% - 3. jelölőszín" xfId="27" xr:uid="{00000000-0005-0000-0000-000020000000}"/>
    <cellStyle name="40% - 4. jelölőszín" xfId="28" xr:uid="{00000000-0005-0000-0000-000021000000}"/>
    <cellStyle name="40% - 5. jelölőszín" xfId="29" xr:uid="{00000000-0005-0000-0000-000022000000}"/>
    <cellStyle name="40% - 6. jelölőszín" xfId="30" xr:uid="{00000000-0005-0000-0000-000023000000}"/>
    <cellStyle name="40% - Accent1" xfId="31" xr:uid="{00000000-0005-0000-0000-000024000000}"/>
    <cellStyle name="40% - Accent2" xfId="32" xr:uid="{00000000-0005-0000-0000-000025000000}"/>
    <cellStyle name="40% - Accent3" xfId="33" xr:uid="{00000000-0005-0000-0000-000026000000}"/>
    <cellStyle name="40% - Accent4" xfId="34" xr:uid="{00000000-0005-0000-0000-000027000000}"/>
    <cellStyle name="40% - Accent5" xfId="35" xr:uid="{00000000-0005-0000-0000-000028000000}"/>
    <cellStyle name="40% - Accent6" xfId="36" xr:uid="{00000000-0005-0000-0000-000029000000}"/>
    <cellStyle name="40% - akcent 1" xfId="187" xr:uid="{00000000-0005-0000-0000-00002A000000}"/>
    <cellStyle name="40% - akcent 2" xfId="188" xr:uid="{00000000-0005-0000-0000-00002B000000}"/>
    <cellStyle name="40% - akcent 3" xfId="189" xr:uid="{00000000-0005-0000-0000-00002C000000}"/>
    <cellStyle name="40% - akcent 4" xfId="190" xr:uid="{00000000-0005-0000-0000-00002D000000}"/>
    <cellStyle name="40% - akcent 5" xfId="191" xr:uid="{00000000-0005-0000-0000-00002E000000}"/>
    <cellStyle name="40% - akcent 6" xfId="192" xr:uid="{00000000-0005-0000-0000-00002F000000}"/>
    <cellStyle name="40% - Akzent1" xfId="37" xr:uid="{00000000-0005-0000-0000-000030000000}"/>
    <cellStyle name="40% - Akzent2" xfId="38" xr:uid="{00000000-0005-0000-0000-000031000000}"/>
    <cellStyle name="40% - Akzent3" xfId="39" xr:uid="{00000000-0005-0000-0000-000032000000}"/>
    <cellStyle name="40% - Akzent4" xfId="40" xr:uid="{00000000-0005-0000-0000-000033000000}"/>
    <cellStyle name="40% - Akzent5" xfId="41" xr:uid="{00000000-0005-0000-0000-000034000000}"/>
    <cellStyle name="40% - Akzent6" xfId="42" xr:uid="{00000000-0005-0000-0000-000035000000}"/>
    <cellStyle name="40% - Énfasis1" xfId="43" xr:uid="{00000000-0005-0000-0000-000036000000}"/>
    <cellStyle name="40% - Énfasis2" xfId="44" xr:uid="{00000000-0005-0000-0000-000037000000}"/>
    <cellStyle name="40% - Énfasis3" xfId="45" xr:uid="{00000000-0005-0000-0000-000038000000}"/>
    <cellStyle name="40% - Énfasis4" xfId="46" xr:uid="{00000000-0005-0000-0000-000039000000}"/>
    <cellStyle name="40% - Énfasis5" xfId="47" xr:uid="{00000000-0005-0000-0000-00003A000000}"/>
    <cellStyle name="40% - Énfasis6" xfId="48" xr:uid="{00000000-0005-0000-0000-00003B000000}"/>
    <cellStyle name="60% - 1. jelölőszín" xfId="49" xr:uid="{00000000-0005-0000-0000-00003C000000}"/>
    <cellStyle name="60% - 2. jelölőszín" xfId="50" xr:uid="{00000000-0005-0000-0000-00003D000000}"/>
    <cellStyle name="60% - 3. jelölőszín" xfId="51" xr:uid="{00000000-0005-0000-0000-00003E000000}"/>
    <cellStyle name="60% - 4. jelölőszín" xfId="52" xr:uid="{00000000-0005-0000-0000-00003F000000}"/>
    <cellStyle name="60% - 5. jelölőszín" xfId="53" xr:uid="{00000000-0005-0000-0000-000040000000}"/>
    <cellStyle name="60% - 6. jelölőszín" xfId="54" xr:uid="{00000000-0005-0000-0000-000041000000}"/>
    <cellStyle name="60% - Accent1" xfId="55" xr:uid="{00000000-0005-0000-0000-000042000000}"/>
    <cellStyle name="60% - Accent2" xfId="56" xr:uid="{00000000-0005-0000-0000-000043000000}"/>
    <cellStyle name="60% - Accent3" xfId="57" xr:uid="{00000000-0005-0000-0000-000044000000}"/>
    <cellStyle name="60% - Accent4" xfId="58" xr:uid="{00000000-0005-0000-0000-000045000000}"/>
    <cellStyle name="60% - Accent5" xfId="59" xr:uid="{00000000-0005-0000-0000-000046000000}"/>
    <cellStyle name="60% - Accent6" xfId="60" xr:uid="{00000000-0005-0000-0000-000047000000}"/>
    <cellStyle name="60% - akcent 1" xfId="193" xr:uid="{00000000-0005-0000-0000-000048000000}"/>
    <cellStyle name="60% - akcent 2" xfId="194" xr:uid="{00000000-0005-0000-0000-000049000000}"/>
    <cellStyle name="60% - akcent 3" xfId="195" xr:uid="{00000000-0005-0000-0000-00004A000000}"/>
    <cellStyle name="60% - akcent 4" xfId="196" xr:uid="{00000000-0005-0000-0000-00004B000000}"/>
    <cellStyle name="60% - akcent 5" xfId="197" xr:uid="{00000000-0005-0000-0000-00004C000000}"/>
    <cellStyle name="60% - akcent 6" xfId="198" xr:uid="{00000000-0005-0000-0000-00004D000000}"/>
    <cellStyle name="60% - Akzent1" xfId="61" xr:uid="{00000000-0005-0000-0000-00004E000000}"/>
    <cellStyle name="60% - Akzent2" xfId="62" xr:uid="{00000000-0005-0000-0000-00004F000000}"/>
    <cellStyle name="60% - Akzent3" xfId="63" xr:uid="{00000000-0005-0000-0000-000050000000}"/>
    <cellStyle name="60% - Akzent4" xfId="64" xr:uid="{00000000-0005-0000-0000-000051000000}"/>
    <cellStyle name="60% - Akzent5" xfId="65" xr:uid="{00000000-0005-0000-0000-000052000000}"/>
    <cellStyle name="60% - Akzent6" xfId="66" xr:uid="{00000000-0005-0000-0000-000053000000}"/>
    <cellStyle name="60% - Énfasis1" xfId="67" xr:uid="{00000000-0005-0000-0000-000054000000}"/>
    <cellStyle name="60% - Énfasis2" xfId="68" xr:uid="{00000000-0005-0000-0000-000055000000}"/>
    <cellStyle name="60% - Énfasis3" xfId="69" xr:uid="{00000000-0005-0000-0000-000056000000}"/>
    <cellStyle name="60% - Énfasis4" xfId="70" xr:uid="{00000000-0005-0000-0000-000057000000}"/>
    <cellStyle name="60% - Énfasis5" xfId="71" xr:uid="{00000000-0005-0000-0000-000058000000}"/>
    <cellStyle name="60% - Énfasis6" xfId="72" xr:uid="{00000000-0005-0000-0000-000059000000}"/>
    <cellStyle name="Accent1" xfId="73" xr:uid="{00000000-0005-0000-0000-00005A000000}"/>
    <cellStyle name="Accent2" xfId="74" xr:uid="{00000000-0005-0000-0000-00005B000000}"/>
    <cellStyle name="Accent3" xfId="75" xr:uid="{00000000-0005-0000-0000-00005C000000}"/>
    <cellStyle name="Accent4" xfId="76" xr:uid="{00000000-0005-0000-0000-00005D000000}"/>
    <cellStyle name="Accent5" xfId="77" xr:uid="{00000000-0005-0000-0000-00005E000000}"/>
    <cellStyle name="Accent6" xfId="78" xr:uid="{00000000-0005-0000-0000-00005F000000}"/>
    <cellStyle name="Akcent 1" xfId="199" xr:uid="{00000000-0005-0000-0000-000060000000}"/>
    <cellStyle name="Akcent 2" xfId="200" xr:uid="{00000000-0005-0000-0000-000061000000}"/>
    <cellStyle name="Akcent 3" xfId="201" xr:uid="{00000000-0005-0000-0000-000062000000}"/>
    <cellStyle name="Akcent 4" xfId="202" xr:uid="{00000000-0005-0000-0000-000063000000}"/>
    <cellStyle name="Akcent 5" xfId="203" xr:uid="{00000000-0005-0000-0000-000064000000}"/>
    <cellStyle name="Akcent 6" xfId="204" xr:uid="{00000000-0005-0000-0000-000065000000}"/>
    <cellStyle name="Akzent1" xfId="79" xr:uid="{00000000-0005-0000-0000-000066000000}"/>
    <cellStyle name="Akzent2" xfId="80" xr:uid="{00000000-0005-0000-0000-000067000000}"/>
    <cellStyle name="Akzent3" xfId="81" xr:uid="{00000000-0005-0000-0000-000068000000}"/>
    <cellStyle name="Akzent4" xfId="82" xr:uid="{00000000-0005-0000-0000-000069000000}"/>
    <cellStyle name="Akzent5" xfId="83" xr:uid="{00000000-0005-0000-0000-00006A000000}"/>
    <cellStyle name="Akzent6" xfId="84" xr:uid="{00000000-0005-0000-0000-00006B000000}"/>
    <cellStyle name="Ausgabe" xfId="85" xr:uid="{00000000-0005-0000-0000-00006C000000}"/>
    <cellStyle name="Bad" xfId="86" xr:uid="{00000000-0005-0000-0000-00006D000000}"/>
    <cellStyle name="Berechnung" xfId="87" xr:uid="{00000000-0005-0000-0000-00006E000000}"/>
    <cellStyle name="Bevitel" xfId="88" xr:uid="{00000000-0005-0000-0000-00006F000000}"/>
    <cellStyle name="Buena" xfId="89" xr:uid="{00000000-0005-0000-0000-000070000000}"/>
    <cellStyle name="Calculation" xfId="90" xr:uid="{00000000-0005-0000-0000-000071000000}"/>
    <cellStyle name="Cálculo" xfId="91" xr:uid="{00000000-0005-0000-0000-000072000000}"/>
    <cellStyle name="Celda de comprobación" xfId="92" xr:uid="{00000000-0005-0000-0000-000073000000}"/>
    <cellStyle name="Celda vinculada" xfId="93" xr:uid="{00000000-0005-0000-0000-000074000000}"/>
    <cellStyle name="Check Cell" xfId="94" xr:uid="{00000000-0005-0000-0000-000075000000}"/>
    <cellStyle name="Cím" xfId="95" xr:uid="{00000000-0005-0000-0000-000076000000}"/>
    <cellStyle name="Címsor 1" xfId="96" xr:uid="{00000000-0005-0000-0000-000077000000}"/>
    <cellStyle name="Címsor 2" xfId="97" xr:uid="{00000000-0005-0000-0000-000078000000}"/>
    <cellStyle name="Címsor 3" xfId="98" xr:uid="{00000000-0005-0000-0000-000079000000}"/>
    <cellStyle name="Címsor 4" xfId="99" xr:uid="{00000000-0005-0000-0000-00007A000000}"/>
    <cellStyle name="Dane wejściowe" xfId="205" xr:uid="{00000000-0005-0000-0000-00007C000000}"/>
    <cellStyle name="Dane wyjściowe" xfId="206" xr:uid="{00000000-0005-0000-0000-00007D000000}"/>
    <cellStyle name="Dobre" xfId="207" xr:uid="{00000000-0005-0000-0000-00007E000000}"/>
    <cellStyle name="Eingabe" xfId="100" xr:uid="{00000000-0005-0000-0000-00007F000000}"/>
    <cellStyle name="Ellenőrzőcella" xfId="101" xr:uid="{00000000-0005-0000-0000-000080000000}"/>
    <cellStyle name="Encabezado 4" xfId="102" xr:uid="{00000000-0005-0000-0000-000081000000}"/>
    <cellStyle name="Énfasis1" xfId="103" xr:uid="{00000000-0005-0000-0000-000082000000}"/>
    <cellStyle name="Énfasis2" xfId="104" xr:uid="{00000000-0005-0000-0000-000083000000}"/>
    <cellStyle name="Énfasis3" xfId="105" xr:uid="{00000000-0005-0000-0000-000084000000}"/>
    <cellStyle name="Énfasis4" xfId="106" xr:uid="{00000000-0005-0000-0000-000085000000}"/>
    <cellStyle name="Énfasis5" xfId="107" xr:uid="{00000000-0005-0000-0000-000086000000}"/>
    <cellStyle name="Énfasis6" xfId="108" xr:uid="{00000000-0005-0000-0000-000087000000}"/>
    <cellStyle name="Entrada" xfId="109" xr:uid="{00000000-0005-0000-0000-000088000000}"/>
    <cellStyle name="Ergebnis" xfId="110" xr:uid="{00000000-0005-0000-0000-000089000000}"/>
    <cellStyle name="Erklärender Text" xfId="111" xr:uid="{00000000-0005-0000-0000-00008A000000}"/>
    <cellStyle name="Euro" xfId="112" xr:uid="{00000000-0005-0000-0000-00008B000000}"/>
    <cellStyle name="Explanatory Text" xfId="113" xr:uid="{00000000-0005-0000-0000-00008C000000}"/>
    <cellStyle name="Figyelmeztetés" xfId="114" xr:uid="{00000000-0005-0000-0000-00008D000000}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899" builtinId="9" hidden="1"/>
    <cellStyle name="Followed Hyperlink" xfId="901" builtinId="9" hidden="1"/>
    <cellStyle name="Followed Hyperlink" xfId="903" builtinId="9" hidden="1"/>
    <cellStyle name="Followed Hyperlink" xfId="905" builtinId="9" hidden="1"/>
    <cellStyle name="Followed Hyperlink" xfId="907" builtinId="9" hidden="1"/>
    <cellStyle name="Followed Hyperlink" xfId="909" builtinId="9" hidden="1"/>
    <cellStyle name="Followed Hyperlink" xfId="911" builtinId="9" hidden="1"/>
    <cellStyle name="Followed Hyperlink" xfId="913" builtinId="9" hidden="1"/>
    <cellStyle name="Followed Hyperlink" xfId="915" builtinId="9" hidden="1"/>
    <cellStyle name="Followed Hyperlink" xfId="917" builtinId="9" hidden="1"/>
    <cellStyle name="Followed Hyperlink" xfId="919" builtinId="9" hidden="1"/>
    <cellStyle name="Followed Hyperlink" xfId="921" builtinId="9" hidden="1"/>
    <cellStyle name="Followed Hyperlink" xfId="923" builtinId="9" hidden="1"/>
    <cellStyle name="Followed Hyperlink" xfId="925" builtinId="9" hidden="1"/>
    <cellStyle name="Followed Hyperlink" xfId="927" builtinId="9" hidden="1"/>
    <cellStyle name="Followed Hyperlink" xfId="929" builtinId="9" hidden="1"/>
    <cellStyle name="Followed Hyperlink" xfId="931" builtinId="9" hidden="1"/>
    <cellStyle name="Followed Hyperlink" xfId="933" builtinId="9" hidden="1"/>
    <cellStyle name="Followed Hyperlink" xfId="935" builtinId="9" hidden="1"/>
    <cellStyle name="Followed Hyperlink" xfId="937" builtinId="9" hidden="1"/>
    <cellStyle name="Followed Hyperlink" xfId="939" builtinId="9" hidden="1"/>
    <cellStyle name="Followed Hyperlink" xfId="941" builtinId="9" hidden="1"/>
    <cellStyle name="Followed Hyperlink" xfId="943" builtinId="9" hidden="1"/>
    <cellStyle name="Followed Hyperlink" xfId="945" builtinId="9" hidden="1"/>
    <cellStyle name="Followed Hyperlink" xfId="947" builtinId="9" hidden="1"/>
    <cellStyle name="Followed Hyperlink" xfId="949" builtinId="9" hidden="1"/>
    <cellStyle name="Followed Hyperlink" xfId="951" builtinId="9" hidden="1"/>
    <cellStyle name="Followed Hyperlink" xfId="953" builtinId="9" hidden="1"/>
    <cellStyle name="Followed Hyperlink" xfId="955" builtinId="9" hidden="1"/>
    <cellStyle name="Followed Hyperlink" xfId="957" builtinId="9" hidden="1"/>
    <cellStyle name="Followed Hyperlink" xfId="959" builtinId="9" hidden="1"/>
    <cellStyle name="Followed Hyperlink" xfId="961" builtinId="9" hidden="1"/>
    <cellStyle name="Followed Hyperlink" xfId="963" builtinId="9" hidden="1"/>
    <cellStyle name="Followed Hyperlink" xfId="965" builtinId="9" hidden="1"/>
    <cellStyle name="Followed Hyperlink" xfId="967" builtinId="9" hidden="1"/>
    <cellStyle name="Followed Hyperlink" xfId="969" builtinId="9" hidden="1"/>
    <cellStyle name="Followed Hyperlink" xfId="971" builtinId="9" hidden="1"/>
    <cellStyle name="Followed Hyperlink" xfId="973" builtinId="9" hidden="1"/>
    <cellStyle name="Followed Hyperlink" xfId="975" builtinId="9" hidden="1"/>
    <cellStyle name="Followed Hyperlink" xfId="977" builtinId="9" hidden="1"/>
    <cellStyle name="Followed Hyperlink" xfId="979" builtinId="9" hidden="1"/>
    <cellStyle name="Followed Hyperlink" xfId="981" builtinId="9" hidden="1"/>
    <cellStyle name="Followed Hyperlink" xfId="983" builtinId="9" hidden="1"/>
    <cellStyle name="Followed Hyperlink" xfId="985" builtinId="9" hidden="1"/>
    <cellStyle name="Followed Hyperlink" xfId="987" builtinId="9" hidden="1"/>
    <cellStyle name="Followed Hyperlink" xfId="989" builtinId="9" hidden="1"/>
    <cellStyle name="Followed Hyperlink" xfId="991" builtinId="9" hidden="1"/>
    <cellStyle name="Followed Hyperlink" xfId="993" builtinId="9" hidden="1"/>
    <cellStyle name="Followed Hyperlink" xfId="995" builtinId="9" hidden="1"/>
    <cellStyle name="Followed Hyperlink" xfId="997" builtinId="9" hidden="1"/>
    <cellStyle name="Followed Hyperlink" xfId="999" builtinId="9" hidden="1"/>
    <cellStyle name="Followed Hyperlink" xfId="1001" builtinId="9" hidden="1"/>
    <cellStyle name="Followed Hyperlink" xfId="1003" builtinId="9" hidden="1"/>
    <cellStyle name="Followed Hyperlink" xfId="1005" builtinId="9" hidden="1"/>
    <cellStyle name="Followed Hyperlink" xfId="1007" builtinId="9" hidden="1"/>
    <cellStyle name="Followed Hyperlink" xfId="1009" builtinId="9" hidden="1"/>
    <cellStyle name="Followed Hyperlink" xfId="1011" builtinId="9" hidden="1"/>
    <cellStyle name="Followed Hyperlink" xfId="1013" builtinId="9" hidden="1"/>
    <cellStyle name="Followed Hyperlink" xfId="1015" builtinId="9" hidden="1"/>
    <cellStyle name="Followed Hyperlink" xfId="1017" builtinId="9" hidden="1"/>
    <cellStyle name="Followed Hyperlink" xfId="1019" builtinId="9" hidden="1"/>
    <cellStyle name="Followed Hyperlink" xfId="1021" builtinId="9" hidden="1"/>
    <cellStyle name="Followed Hyperlink" xfId="1023" builtinId="9" hidden="1"/>
    <cellStyle name="Followed Hyperlink" xfId="1025" builtinId="9" hidden="1"/>
    <cellStyle name="Followed Hyperlink" xfId="1027" builtinId="9" hidden="1"/>
    <cellStyle name="Followed Hyperlink" xfId="1029" builtinId="9" hidden="1"/>
    <cellStyle name="Followed Hyperlink" xfId="1031" builtinId="9" hidden="1"/>
    <cellStyle name="Followed Hyperlink" xfId="1033" builtinId="9" hidden="1"/>
    <cellStyle name="Followed Hyperlink" xfId="1035" builtinId="9" hidden="1"/>
    <cellStyle name="Followed Hyperlink" xfId="1037" builtinId="9" hidden="1"/>
    <cellStyle name="Followed Hyperlink" xfId="1039" builtinId="9" hidden="1"/>
    <cellStyle name="Followed Hyperlink" xfId="1041" builtinId="9" hidden="1"/>
    <cellStyle name="Followed Hyperlink" xfId="1043" builtinId="9" hidden="1"/>
    <cellStyle name="Followed Hyperlink" xfId="1045" builtinId="9" hidden="1"/>
    <cellStyle name="Followed Hyperlink" xfId="1047" builtinId="9" hidden="1"/>
    <cellStyle name="Followed Hyperlink" xfId="1049" builtinId="9" hidden="1"/>
    <cellStyle name="Followed Hyperlink" xfId="1051" builtinId="9" hidden="1"/>
    <cellStyle name="Followed Hyperlink" xfId="1053" builtinId="9" hidden="1"/>
    <cellStyle name="Followed Hyperlink" xfId="1055" builtinId="9" hidden="1"/>
    <cellStyle name="Followed Hyperlink" xfId="1057" builtinId="9" hidden="1"/>
    <cellStyle name="Followed Hyperlink" xfId="1059" builtinId="9" hidden="1"/>
    <cellStyle name="Followed Hyperlink" xfId="1061" builtinId="9" hidden="1"/>
    <cellStyle name="Followed Hyperlink" xfId="1063" builtinId="9" hidden="1"/>
    <cellStyle name="Followed Hyperlink" xfId="1065" builtinId="9" hidden="1"/>
    <cellStyle name="Followed Hyperlink" xfId="1067" builtinId="9" hidden="1"/>
    <cellStyle name="Followed Hyperlink" xfId="1069" builtinId="9" hidden="1"/>
    <cellStyle name="Followed Hyperlink" xfId="1071" builtinId="9" hidden="1"/>
    <cellStyle name="Followed Hyperlink" xfId="1073" builtinId="9" hidden="1"/>
    <cellStyle name="Followed Hyperlink" xfId="1075" builtinId="9" hidden="1"/>
    <cellStyle name="Followed Hyperlink" xfId="1077" builtinId="9" hidden="1"/>
    <cellStyle name="Followed Hyperlink" xfId="1079" builtinId="9" hidden="1"/>
    <cellStyle name="Followed Hyperlink" xfId="1081" builtinId="9" hidden="1"/>
    <cellStyle name="Followed Hyperlink" xfId="1083" builtinId="9" hidden="1"/>
    <cellStyle name="Followed Hyperlink" xfId="1085" builtinId="9" hidden="1"/>
    <cellStyle name="Followed Hyperlink" xfId="1087" builtinId="9" hidden="1"/>
    <cellStyle name="Followed Hyperlink" xfId="1089" builtinId="9" hidden="1"/>
    <cellStyle name="Followed Hyperlink" xfId="1091" builtinId="9" hidden="1"/>
    <cellStyle name="Followed Hyperlink" xfId="1093" builtinId="9" hidden="1"/>
    <cellStyle name="Followed Hyperlink" xfId="1095" builtinId="9" hidden="1"/>
    <cellStyle name="Followed Hyperlink" xfId="1097" builtinId="9" hidden="1"/>
    <cellStyle name="Followed Hyperlink" xfId="1099" builtinId="9" hidden="1"/>
    <cellStyle name="Followed Hyperlink" xfId="1101" builtinId="9" hidden="1"/>
    <cellStyle name="Followed Hyperlink" xfId="1103" builtinId="9" hidden="1"/>
    <cellStyle name="Followed Hyperlink" xfId="1105" builtinId="9" hidden="1"/>
    <cellStyle name="Followed Hyperlink" xfId="1107" builtinId="9" hidden="1"/>
    <cellStyle name="Followed Hyperlink" xfId="1109" builtinId="9" hidden="1"/>
    <cellStyle name="Followed Hyperlink" xfId="1111" builtinId="9" hidden="1"/>
    <cellStyle name="Followed Hyperlink" xfId="1113" builtinId="9" hidden="1"/>
    <cellStyle name="Followed Hyperlink" xfId="1115" builtinId="9" hidden="1"/>
    <cellStyle name="Followed Hyperlink" xfId="1117" builtinId="9" hidden="1"/>
    <cellStyle name="Followed Hyperlink" xfId="1119" builtinId="9" hidden="1"/>
    <cellStyle name="Followed Hyperlink" xfId="1121" builtinId="9" hidden="1"/>
    <cellStyle name="Followed Hyperlink" xfId="1123" builtinId="9" hidden="1"/>
    <cellStyle name="Followed Hyperlink" xfId="1125" builtinId="9" hidden="1"/>
    <cellStyle name="Followed Hyperlink" xfId="1127" builtinId="9" hidden="1"/>
    <cellStyle name="Followed Hyperlink" xfId="1129" builtinId="9" hidden="1"/>
    <cellStyle name="Followed Hyperlink" xfId="1131" builtinId="9" hidden="1"/>
    <cellStyle name="Followed Hyperlink" xfId="1133" builtinId="9" hidden="1"/>
    <cellStyle name="Followed Hyperlink" xfId="1135" builtinId="9" hidden="1"/>
    <cellStyle name="Followed Hyperlink" xfId="1137" builtinId="9" hidden="1"/>
    <cellStyle name="Followed Hyperlink" xfId="1139" builtinId="9" hidden="1"/>
    <cellStyle name="Followed Hyperlink" xfId="1141" builtinId="9" hidden="1"/>
    <cellStyle name="Followed Hyperlink" xfId="1143" builtinId="9" hidden="1"/>
    <cellStyle name="Followed Hyperlink" xfId="1145" builtinId="9" hidden="1"/>
    <cellStyle name="Followed Hyperlink" xfId="1147" builtinId="9" hidden="1"/>
    <cellStyle name="Followed Hyperlink" xfId="1149" builtinId="9" hidden="1"/>
    <cellStyle name="Followed Hyperlink" xfId="1151" builtinId="9" hidden="1"/>
    <cellStyle name="Followed Hyperlink" xfId="1153" builtinId="9" hidden="1"/>
    <cellStyle name="Followed Hyperlink" xfId="1155" builtinId="9" hidden="1"/>
    <cellStyle name="Followed Hyperlink" xfId="1157" builtinId="9" hidden="1"/>
    <cellStyle name="Followed Hyperlink" xfId="1159" builtinId="9" hidden="1"/>
    <cellStyle name="Followed Hyperlink" xfId="1161" builtinId="9" hidden="1"/>
    <cellStyle name="Followed Hyperlink" xfId="1163" builtinId="9" hidden="1"/>
    <cellStyle name="Followed Hyperlink" xfId="1165" builtinId="9" hidden="1"/>
    <cellStyle name="Followed Hyperlink" xfId="1167" builtinId="9" hidden="1"/>
    <cellStyle name="Followed Hyperlink" xfId="1169" builtinId="9" hidden="1"/>
    <cellStyle name="Followed Hyperlink" xfId="1171" builtinId="9" hidden="1"/>
    <cellStyle name="Followed Hyperlink" xfId="1173" builtinId="9" hidden="1"/>
    <cellStyle name="Followed Hyperlink" xfId="1175" builtinId="9" hidden="1"/>
    <cellStyle name="Followed Hyperlink" xfId="1177" builtinId="9" hidden="1"/>
    <cellStyle name="Followed Hyperlink" xfId="1179" builtinId="9" hidden="1"/>
    <cellStyle name="Followed Hyperlink" xfId="1181" builtinId="9" hidden="1"/>
    <cellStyle name="Followed Hyperlink" xfId="1183" builtinId="9" hidden="1"/>
    <cellStyle name="Followed Hyperlink" xfId="1185" builtinId="9" hidden="1"/>
    <cellStyle name="Followed Hyperlink" xfId="1187" builtinId="9" hidden="1"/>
    <cellStyle name="Followed Hyperlink" xfId="1189" builtinId="9" hidden="1"/>
    <cellStyle name="Followed Hyperlink" xfId="1191" builtinId="9" hidden="1"/>
    <cellStyle name="Followed Hyperlink" xfId="1193" builtinId="9" hidden="1"/>
    <cellStyle name="Followed Hyperlink" xfId="1195" builtinId="9" hidden="1"/>
    <cellStyle name="Followed Hyperlink" xfId="1197" builtinId="9" hidden="1"/>
    <cellStyle name="Followed Hyperlink" xfId="1199" builtinId="9" hidden="1"/>
    <cellStyle name="Followed Hyperlink" xfId="1201" builtinId="9" hidden="1"/>
    <cellStyle name="Followed Hyperlink" xfId="1203" builtinId="9" hidden="1"/>
    <cellStyle name="Followed Hyperlink" xfId="1205" builtinId="9" hidden="1"/>
    <cellStyle name="Followed Hyperlink" xfId="1207" builtinId="9" hidden="1"/>
    <cellStyle name="Followed Hyperlink" xfId="1209" builtinId="9" hidden="1"/>
    <cellStyle name="Followed Hyperlink" xfId="1211" builtinId="9" hidden="1"/>
    <cellStyle name="Followed Hyperlink" xfId="1213" builtinId="9" hidden="1"/>
    <cellStyle name="Followed Hyperlink" xfId="1215" builtinId="9" hidden="1"/>
    <cellStyle name="Followed Hyperlink" xfId="1217" builtinId="9" hidden="1"/>
    <cellStyle name="Followed Hyperlink" xfId="1219" builtinId="9" hidden="1"/>
    <cellStyle name="Followed Hyperlink" xfId="1221" builtinId="9" hidden="1"/>
    <cellStyle name="Followed Hyperlink" xfId="1223" builtinId="9" hidden="1"/>
    <cellStyle name="Followed Hyperlink" xfId="1225" builtinId="9" hidden="1"/>
    <cellStyle name="Followed Hyperlink" xfId="1227" builtinId="9" hidden="1"/>
    <cellStyle name="Followed Hyperlink" xfId="1229" builtinId="9" hidden="1"/>
    <cellStyle name="Followed Hyperlink" xfId="1231" builtinId="9" hidden="1"/>
    <cellStyle name="Followed Hyperlink" xfId="1233" builtinId="9" hidden="1"/>
    <cellStyle name="Followed Hyperlink" xfId="1235" builtinId="9" hidden="1"/>
    <cellStyle name="Followed Hyperlink" xfId="1237" builtinId="9" hidden="1"/>
    <cellStyle name="Followed Hyperlink" xfId="1239" builtinId="9" hidden="1"/>
    <cellStyle name="Followed Hyperlink" xfId="1241" builtinId="9" hidden="1"/>
    <cellStyle name="Followed Hyperlink" xfId="1243" builtinId="9" hidden="1"/>
    <cellStyle name="Followed Hyperlink" xfId="1245" builtinId="9" hidden="1"/>
    <cellStyle name="Followed Hyperlink" xfId="1247" builtinId="9" hidden="1"/>
    <cellStyle name="Followed Hyperlink" xfId="1249" builtinId="9" hidden="1"/>
    <cellStyle name="Followed Hyperlink" xfId="1251" builtinId="9" hidden="1"/>
    <cellStyle name="Followed Hyperlink" xfId="1253" builtinId="9" hidden="1"/>
    <cellStyle name="Followed Hyperlink" xfId="1255" builtinId="9" hidden="1"/>
    <cellStyle name="Followed Hyperlink" xfId="1257" builtinId="9" hidden="1"/>
    <cellStyle name="Followed Hyperlink" xfId="1259" builtinId="9" hidden="1"/>
    <cellStyle name="Followed Hyperlink" xfId="1261" builtinId="9" hidden="1"/>
    <cellStyle name="Followed Hyperlink" xfId="1263" builtinId="9" hidden="1"/>
    <cellStyle name="Followed Hyperlink" xfId="1265" builtinId="9" hidden="1"/>
    <cellStyle name="Followed Hyperlink" xfId="1267" builtinId="9" hidden="1"/>
    <cellStyle name="Followed Hyperlink" xfId="1269" builtinId="9" hidden="1"/>
    <cellStyle name="Followed Hyperlink" xfId="1271" builtinId="9" hidden="1"/>
    <cellStyle name="Followed Hyperlink" xfId="1273" builtinId="9" hidden="1"/>
    <cellStyle name="Followed Hyperlink" xfId="1275" builtinId="9" hidden="1"/>
    <cellStyle name="Followed Hyperlink" xfId="1277" builtinId="9" hidden="1"/>
    <cellStyle name="Followed Hyperlink" xfId="1279" builtinId="9" hidden="1"/>
    <cellStyle name="Followed Hyperlink" xfId="1281" builtinId="9" hidden="1"/>
    <cellStyle name="Followed Hyperlink" xfId="1283" builtinId="9" hidden="1"/>
    <cellStyle name="Followed Hyperlink" xfId="1285" builtinId="9" hidden="1"/>
    <cellStyle name="Followed Hyperlink" xfId="1287" builtinId="9" hidden="1"/>
    <cellStyle name="Followed Hyperlink" xfId="1289" builtinId="9" hidden="1"/>
    <cellStyle name="Followed Hyperlink" xfId="1291" builtinId="9" hidden="1"/>
    <cellStyle name="Followed Hyperlink" xfId="1293" builtinId="9" hidden="1"/>
    <cellStyle name="Followed Hyperlink" xfId="1295" builtinId="9" hidden="1"/>
    <cellStyle name="Followed Hyperlink" xfId="1297" builtinId="9" hidden="1"/>
    <cellStyle name="Followed Hyperlink" xfId="1299" builtinId="9" hidden="1"/>
    <cellStyle name="Followed Hyperlink" xfId="1301" builtinId="9" hidden="1"/>
    <cellStyle name="Followed Hyperlink" xfId="1303" builtinId="9" hidden="1"/>
    <cellStyle name="Followed Hyperlink" xfId="1305" builtinId="9" hidden="1"/>
    <cellStyle name="Followed Hyperlink" xfId="1307" builtinId="9" hidden="1"/>
    <cellStyle name="Followed Hyperlink" xfId="1309" builtinId="9" hidden="1"/>
    <cellStyle name="Followed Hyperlink" xfId="1311" builtinId="9" hidden="1"/>
    <cellStyle name="Followed Hyperlink" xfId="1313" builtinId="9" hidden="1"/>
    <cellStyle name="Followed Hyperlink" xfId="1315" builtinId="9" hidden="1"/>
    <cellStyle name="Followed Hyperlink" xfId="1317" builtinId="9" hidden="1"/>
    <cellStyle name="Followed Hyperlink" xfId="1319" builtinId="9" hidden="1"/>
    <cellStyle name="Followed Hyperlink" xfId="1321" builtinId="9" hidden="1"/>
    <cellStyle name="Followed Hyperlink" xfId="1323" builtinId="9" hidden="1"/>
    <cellStyle name="Followed Hyperlink" xfId="1325" builtinId="9" hidden="1"/>
    <cellStyle name="Followed Hyperlink" xfId="1327" builtinId="9" hidden="1"/>
    <cellStyle name="Followed Hyperlink" xfId="1329" builtinId="9" hidden="1"/>
    <cellStyle name="Followed Hyperlink" xfId="1331" builtinId="9" hidden="1"/>
    <cellStyle name="Followed Hyperlink" xfId="1333" builtinId="9" hidden="1"/>
    <cellStyle name="Followed Hyperlink" xfId="1335" builtinId="9" hidden="1"/>
    <cellStyle name="Followed Hyperlink" xfId="1337" builtinId="9" hidden="1"/>
    <cellStyle name="Followed Hyperlink" xfId="1339" builtinId="9" hidden="1"/>
    <cellStyle name="Followed Hyperlink" xfId="1341" builtinId="9" hidden="1"/>
    <cellStyle name="Followed Hyperlink" xfId="1343" builtinId="9" hidden="1"/>
    <cellStyle name="Followed Hyperlink" xfId="1345" builtinId="9" hidden="1"/>
    <cellStyle name="Followed Hyperlink" xfId="1347" builtinId="9" hidden="1"/>
    <cellStyle name="Followed Hyperlink" xfId="1349" builtinId="9" hidden="1"/>
    <cellStyle name="Followed Hyperlink" xfId="1351" builtinId="9" hidden="1"/>
    <cellStyle name="Followed Hyperlink" xfId="1353" builtinId="9" hidden="1"/>
    <cellStyle name="Followed Hyperlink" xfId="1355" builtinId="9" hidden="1"/>
    <cellStyle name="Followed Hyperlink" xfId="1357" builtinId="9" hidden="1"/>
    <cellStyle name="Followed Hyperlink" xfId="1359" builtinId="9" hidden="1"/>
    <cellStyle name="Followed Hyperlink" xfId="1361" builtinId="9" hidden="1"/>
    <cellStyle name="Followed Hyperlink" xfId="1363" builtinId="9" hidden="1"/>
    <cellStyle name="Followed Hyperlink" xfId="1365" builtinId="9" hidden="1"/>
    <cellStyle name="Followed Hyperlink" xfId="1367" builtinId="9" hidden="1"/>
    <cellStyle name="Followed Hyperlink" xfId="1369" builtinId="9" hidden="1"/>
    <cellStyle name="Followed Hyperlink" xfId="1371" builtinId="9" hidden="1"/>
    <cellStyle name="Followed Hyperlink" xfId="1373" builtinId="9" hidden="1"/>
    <cellStyle name="Followed Hyperlink" xfId="1375" builtinId="9" hidden="1"/>
    <cellStyle name="Followed Hyperlink" xfId="1377" builtinId="9" hidden="1"/>
    <cellStyle name="Followed Hyperlink" xfId="1379" builtinId="9" hidden="1"/>
    <cellStyle name="Followed Hyperlink" xfId="1381" builtinId="9" hidden="1"/>
    <cellStyle name="Followed Hyperlink" xfId="1383" builtinId="9" hidden="1"/>
    <cellStyle name="Followed Hyperlink" xfId="1385" builtinId="9" hidden="1"/>
    <cellStyle name="Followed Hyperlink" xfId="1387" builtinId="9" hidden="1"/>
    <cellStyle name="Followed Hyperlink" xfId="1389" builtinId="9" hidden="1"/>
    <cellStyle name="Followed Hyperlink" xfId="1391" builtinId="9" hidden="1"/>
    <cellStyle name="Followed Hyperlink" xfId="1393" builtinId="9" hidden="1"/>
    <cellStyle name="Followed Hyperlink" xfId="1395" builtinId="9" hidden="1"/>
    <cellStyle name="Followed Hyperlink" xfId="1397" builtinId="9" hidden="1"/>
    <cellStyle name="Followed Hyperlink" xfId="1399" builtinId="9" hidden="1"/>
    <cellStyle name="Followed Hyperlink" xfId="1401" builtinId="9" hidden="1"/>
    <cellStyle name="Followed Hyperlink" xfId="1403" builtinId="9" hidden="1"/>
    <cellStyle name="Followed Hyperlink" xfId="1405" builtinId="9" hidden="1"/>
    <cellStyle name="Followed Hyperlink" xfId="1407" builtinId="9" hidden="1"/>
    <cellStyle name="Followed Hyperlink" xfId="1409" builtinId="9" hidden="1"/>
    <cellStyle name="Followed Hyperlink" xfId="1411" builtinId="9" hidden="1"/>
    <cellStyle name="Followed Hyperlink" xfId="1413" builtinId="9" hidden="1"/>
    <cellStyle name="Followed Hyperlink" xfId="1415" builtinId="9" hidden="1"/>
    <cellStyle name="Followed Hyperlink" xfId="1417" builtinId="9" hidden="1"/>
    <cellStyle name="Followed Hyperlink" xfId="1419" builtinId="9" hidden="1"/>
    <cellStyle name="Followed Hyperlink" xfId="1421" builtinId="9" hidden="1"/>
    <cellStyle name="Followed Hyperlink" xfId="1423" builtinId="9" hidden="1"/>
    <cellStyle name="Followed Hyperlink" xfId="1425" builtinId="9" hidden="1"/>
    <cellStyle name="Followed Hyperlink" xfId="1427" builtinId="9" hidden="1"/>
    <cellStyle name="Followed Hyperlink" xfId="1429" builtinId="9" hidden="1"/>
    <cellStyle name="Followed Hyperlink" xfId="1431" builtinId="9" hidden="1"/>
    <cellStyle name="Followed Hyperlink" xfId="1433" builtinId="9" hidden="1"/>
    <cellStyle name="Followed Hyperlink" xfId="1435" builtinId="9" hidden="1"/>
    <cellStyle name="Followed Hyperlink" xfId="1437" builtinId="9" hidden="1"/>
    <cellStyle name="Followed Hyperlink" xfId="1439" builtinId="9" hidden="1"/>
    <cellStyle name="Followed Hyperlink" xfId="1441" builtinId="9" hidden="1"/>
    <cellStyle name="Good" xfId="115" xr:uid="{00000000-0005-0000-0000-0000E9020000}"/>
    <cellStyle name="Gut" xfId="116" xr:uid="{00000000-0005-0000-0000-0000EA020000}"/>
    <cellStyle name="Heading 1" xfId="117" xr:uid="{00000000-0005-0000-0000-0000EB020000}"/>
    <cellStyle name="Heading 2" xfId="118" xr:uid="{00000000-0005-0000-0000-0000EC020000}"/>
    <cellStyle name="Heading 3" xfId="119" xr:uid="{00000000-0005-0000-0000-0000ED020000}"/>
    <cellStyle name="Heading 4" xfId="120" xr:uid="{00000000-0005-0000-0000-0000EE020000}"/>
    <cellStyle name="Hivatkozott cella" xfId="121" xr:uid="{00000000-0005-0000-0000-0000EF020000}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18" builtinId="8" hidden="1"/>
    <cellStyle name="Hyperlink" xfId="920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48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1040" builtinId="8" hidden="1"/>
    <cellStyle name="Hyperlink" xfId="1042" builtinId="8" hidden="1"/>
    <cellStyle name="Hyperlink" xfId="1044" builtinId="8" hidden="1"/>
    <cellStyle name="Hyperlink" xfId="1046" builtinId="8" hidden="1"/>
    <cellStyle name="Hyperlink" xfId="1048" builtinId="8" hidden="1"/>
    <cellStyle name="Hyperlink" xfId="1050" builtinId="8" hidden="1"/>
    <cellStyle name="Hyperlink" xfId="1052" builtinId="8" hidden="1"/>
    <cellStyle name="Hyperlink" xfId="1054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4" builtinId="8" hidden="1"/>
    <cellStyle name="Hyperlink" xfId="1096" builtinId="8" hidden="1"/>
    <cellStyle name="Hyperlink" xfId="1098" builtinId="8" hidden="1"/>
    <cellStyle name="Hyperlink" xfId="1100" builtinId="8" hidden="1"/>
    <cellStyle name="Hyperlink" xfId="1102" builtinId="8" hidden="1"/>
    <cellStyle name="Hyperlink" xfId="1104" builtinId="8" hidden="1"/>
    <cellStyle name="Hyperlink" xfId="1106" builtinId="8" hidden="1"/>
    <cellStyle name="Hyperlink" xfId="1108" builtinId="8" hidden="1"/>
    <cellStyle name="Hyperlink" xfId="1110" builtinId="8" hidden="1"/>
    <cellStyle name="Hyperlink" xfId="1112" builtinId="8" hidden="1"/>
    <cellStyle name="Hyperlink" xfId="1114" builtinId="8" hidden="1"/>
    <cellStyle name="Hyperlink" xfId="1116" builtinId="8" hidden="1"/>
    <cellStyle name="Hyperlink" xfId="1118" builtinId="8" hidden="1"/>
    <cellStyle name="Hyperlink" xfId="1120" builtinId="8" hidden="1"/>
    <cellStyle name="Hyperlink" xfId="1122" builtinId="8" hidden="1"/>
    <cellStyle name="Hyperlink" xfId="1124" builtinId="8" hidden="1"/>
    <cellStyle name="Hyperlink" xfId="1126" builtinId="8" hidden="1"/>
    <cellStyle name="Hyperlink" xfId="1128" builtinId="8" hidden="1"/>
    <cellStyle name="Hyperlink" xfId="1130" builtinId="8" hidden="1"/>
    <cellStyle name="Hyperlink" xfId="1132" builtinId="8" hidden="1"/>
    <cellStyle name="Hyperlink" xfId="1134" builtinId="8" hidden="1"/>
    <cellStyle name="Hyperlink" xfId="1136" builtinId="8" hidden="1"/>
    <cellStyle name="Hyperlink" xfId="1138" builtinId="8" hidden="1"/>
    <cellStyle name="Hyperlink" xfId="1140" builtinId="8" hidden="1"/>
    <cellStyle name="Hyperlink" xfId="1142" builtinId="8" hidden="1"/>
    <cellStyle name="Hyperlink" xfId="1144" builtinId="8" hidden="1"/>
    <cellStyle name="Hyperlink" xfId="1146" builtinId="8" hidden="1"/>
    <cellStyle name="Hyperlink" xfId="1148" builtinId="8" hidden="1"/>
    <cellStyle name="Hyperlink" xfId="1150" builtinId="8" hidden="1"/>
    <cellStyle name="Hyperlink" xfId="1152" builtinId="8" hidden="1"/>
    <cellStyle name="Hyperlink" xfId="1154" builtinId="8" hidden="1"/>
    <cellStyle name="Hyperlink" xfId="1156" builtinId="8" hidden="1"/>
    <cellStyle name="Hyperlink" xfId="1158" builtinId="8" hidden="1"/>
    <cellStyle name="Hyperlink" xfId="1160" builtinId="8" hidden="1"/>
    <cellStyle name="Hyperlink" xfId="1162" builtinId="8" hidden="1"/>
    <cellStyle name="Hyperlink" xfId="1164" builtinId="8" hidden="1"/>
    <cellStyle name="Hyperlink" xfId="1166" builtinId="8" hidden="1"/>
    <cellStyle name="Hyperlink" xfId="1168" builtinId="8" hidden="1"/>
    <cellStyle name="Hyperlink" xfId="1170" builtinId="8" hidden="1"/>
    <cellStyle name="Hyperlink" xfId="1172" builtinId="8" hidden="1"/>
    <cellStyle name="Hyperlink" xfId="1174" builtinId="8" hidden="1"/>
    <cellStyle name="Hyperlink" xfId="1176" builtinId="8" hidden="1"/>
    <cellStyle name="Hyperlink" xfId="1178" builtinId="8" hidden="1"/>
    <cellStyle name="Hyperlink" xfId="1180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0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0" builtinId="8" hidden="1"/>
    <cellStyle name="Hyperlink" xfId="1202" builtinId="8" hidden="1"/>
    <cellStyle name="Hyperlink" xfId="1204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6" builtinId="8" hidden="1"/>
    <cellStyle name="Hyperlink" xfId="1218" builtinId="8" hidden="1"/>
    <cellStyle name="Hyperlink" xfId="1220" builtinId="8" hidden="1"/>
    <cellStyle name="Hyperlink" xfId="1222" builtinId="8" hidden="1"/>
    <cellStyle name="Hyperlink" xfId="1224" builtinId="8" hidden="1"/>
    <cellStyle name="Hyperlink" xfId="1226" builtinId="8" hidden="1"/>
    <cellStyle name="Hyperlink" xfId="1228" builtinId="8" hidden="1"/>
    <cellStyle name="Hyperlink" xfId="1230" builtinId="8" hidden="1"/>
    <cellStyle name="Hyperlink" xfId="1232" builtinId="8" hidden="1"/>
    <cellStyle name="Hyperlink" xfId="1234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2" builtinId="8" hidden="1"/>
    <cellStyle name="Hyperlink" xfId="1244" builtinId="8" hidden="1"/>
    <cellStyle name="Hyperlink" xfId="1246" builtinId="8" hidden="1"/>
    <cellStyle name="Hyperlink" xfId="1248" builtinId="8" hidden="1"/>
    <cellStyle name="Hyperlink" xfId="1250" builtinId="8" hidden="1"/>
    <cellStyle name="Hyperlink" xfId="1252" builtinId="8" hidden="1"/>
    <cellStyle name="Hyperlink" xfId="1254" builtinId="8" hidden="1"/>
    <cellStyle name="Hyperlink" xfId="1256" builtinId="8" hidden="1"/>
    <cellStyle name="Hyperlink" xfId="1258" builtinId="8" hidden="1"/>
    <cellStyle name="Hyperlink" xfId="1260" builtinId="8" hidden="1"/>
    <cellStyle name="Hyperlink" xfId="1262" builtinId="8" hidden="1"/>
    <cellStyle name="Hyperlink" xfId="1264" builtinId="8" hidden="1"/>
    <cellStyle name="Hyperlink" xfId="1266" builtinId="8" hidden="1"/>
    <cellStyle name="Hyperlink" xfId="1268" builtinId="8" hidden="1"/>
    <cellStyle name="Hyperlink" xfId="1270" builtinId="8" hidden="1"/>
    <cellStyle name="Hyperlink" xfId="1272" builtinId="8" hidden="1"/>
    <cellStyle name="Hyperlink" xfId="1274" builtinId="8" hidden="1"/>
    <cellStyle name="Hyperlink" xfId="1276" builtinId="8" hidden="1"/>
    <cellStyle name="Hyperlink" xfId="1278" builtinId="8" hidden="1"/>
    <cellStyle name="Hyperlink" xfId="1280" builtinId="8" hidden="1"/>
    <cellStyle name="Hyperlink" xfId="1282" builtinId="8" hidden="1"/>
    <cellStyle name="Hyperlink" xfId="1284" builtinId="8" hidden="1"/>
    <cellStyle name="Hyperlink" xfId="1286" builtinId="8" hidden="1"/>
    <cellStyle name="Hyperlink" xfId="1288" builtinId="8" hidden="1"/>
    <cellStyle name="Hyperlink" xfId="1290" builtinId="8" hidden="1"/>
    <cellStyle name="Hyperlink" xfId="1292" builtinId="8" hidden="1"/>
    <cellStyle name="Hyperlink" xfId="1294" builtinId="8" hidden="1"/>
    <cellStyle name="Hyperlink" xfId="1296" builtinId="8" hidden="1"/>
    <cellStyle name="Hyperlink" xfId="1298" builtinId="8" hidden="1"/>
    <cellStyle name="Hyperlink" xfId="1300" builtinId="8" hidden="1"/>
    <cellStyle name="Hyperlink" xfId="1302" builtinId="8" hidden="1"/>
    <cellStyle name="Hyperlink" xfId="1304" builtinId="8" hidden="1"/>
    <cellStyle name="Hyperlink" xfId="1306" builtinId="8" hidden="1"/>
    <cellStyle name="Hyperlink" xfId="1308" builtinId="8" hidden="1"/>
    <cellStyle name="Hyperlink" xfId="1310" builtinId="8" hidden="1"/>
    <cellStyle name="Hyperlink" xfId="1312" builtinId="8" hidden="1"/>
    <cellStyle name="Hyperlink" xfId="1314" builtinId="8" hidden="1"/>
    <cellStyle name="Hyperlink" xfId="1316" builtinId="8" hidden="1"/>
    <cellStyle name="Hyperlink" xfId="1318" builtinId="8" hidden="1"/>
    <cellStyle name="Hyperlink" xfId="1320" builtinId="8" hidden="1"/>
    <cellStyle name="Hyperlink" xfId="1322" builtinId="8" hidden="1"/>
    <cellStyle name="Hyperlink" xfId="1324" builtinId="8" hidden="1"/>
    <cellStyle name="Hyperlink" xfId="1326" builtinId="8" hidden="1"/>
    <cellStyle name="Hyperlink" xfId="1328" builtinId="8" hidden="1"/>
    <cellStyle name="Hyperlink" xfId="1330" builtinId="8" hidden="1"/>
    <cellStyle name="Hyperlink" xfId="1332" builtinId="8" hidden="1"/>
    <cellStyle name="Hyperlink" xfId="1334" builtinId="8" hidden="1"/>
    <cellStyle name="Hyperlink" xfId="1336" builtinId="8" hidden="1"/>
    <cellStyle name="Hyperlink" xfId="1338" builtinId="8" hidden="1"/>
    <cellStyle name="Hyperlink" xfId="1340" builtinId="8" hidden="1"/>
    <cellStyle name="Hyperlink" xfId="1342" builtinId="8" hidden="1"/>
    <cellStyle name="Hyperlink" xfId="1344" builtinId="8" hidden="1"/>
    <cellStyle name="Hyperlink" xfId="1346" builtinId="8" hidden="1"/>
    <cellStyle name="Hyperlink" xfId="1348" builtinId="8" hidden="1"/>
    <cellStyle name="Hyperlink" xfId="1350" builtinId="8" hidden="1"/>
    <cellStyle name="Hyperlink" xfId="1352" builtinId="8" hidden="1"/>
    <cellStyle name="Hyperlink" xfId="1354" builtinId="8" hidden="1"/>
    <cellStyle name="Hyperlink" xfId="1356" builtinId="8" hidden="1"/>
    <cellStyle name="Hyperlink" xfId="1358" builtinId="8" hidden="1"/>
    <cellStyle name="Hyperlink" xfId="1360" builtinId="8" hidden="1"/>
    <cellStyle name="Hyperlink" xfId="1362" builtinId="8" hidden="1"/>
    <cellStyle name="Hyperlink" xfId="1364" builtinId="8" hidden="1"/>
    <cellStyle name="Hyperlink" xfId="1366" builtinId="8" hidden="1"/>
    <cellStyle name="Hyperlink" xfId="1368" builtinId="8" hidden="1"/>
    <cellStyle name="Hyperlink" xfId="1370" builtinId="8" hidden="1"/>
    <cellStyle name="Hyperlink" xfId="1372" builtinId="8" hidden="1"/>
    <cellStyle name="Hyperlink" xfId="1374" builtinId="8" hidden="1"/>
    <cellStyle name="Hyperlink" xfId="1376" builtinId="8" hidden="1"/>
    <cellStyle name="Hyperlink" xfId="1378" builtinId="8" hidden="1"/>
    <cellStyle name="Hyperlink" xfId="1380" builtinId="8" hidden="1"/>
    <cellStyle name="Hyperlink" xfId="1382" builtinId="8" hidden="1"/>
    <cellStyle name="Hyperlink" xfId="1384" builtinId="8" hidden="1"/>
    <cellStyle name="Hyperlink" xfId="1386" builtinId="8" hidden="1"/>
    <cellStyle name="Hyperlink" xfId="1388" builtinId="8" hidden="1"/>
    <cellStyle name="Hyperlink" xfId="1390" builtinId="8" hidden="1"/>
    <cellStyle name="Hyperlink" xfId="1392" builtinId="8" hidden="1"/>
    <cellStyle name="Hyperlink" xfId="1394" builtinId="8" hidden="1"/>
    <cellStyle name="Hyperlink" xfId="1396" builtinId="8" hidden="1"/>
    <cellStyle name="Hyperlink" xfId="1398" builtinId="8" hidden="1"/>
    <cellStyle name="Hyperlink" xfId="1400" builtinId="8" hidden="1"/>
    <cellStyle name="Hyperlink" xfId="1402" builtinId="8" hidden="1"/>
    <cellStyle name="Hyperlink" xfId="1404" builtinId="8" hidden="1"/>
    <cellStyle name="Hyperlink" xfId="1406" builtinId="8" hidden="1"/>
    <cellStyle name="Hyperlink" xfId="1408" builtinId="8" hidden="1"/>
    <cellStyle name="Hyperlink" xfId="1410" builtinId="8" hidden="1"/>
    <cellStyle name="Hyperlink" xfId="1412" builtinId="8" hidden="1"/>
    <cellStyle name="Hyperlink" xfId="1414" builtinId="8" hidden="1"/>
    <cellStyle name="Hyperlink" xfId="1416" builtinId="8" hidden="1"/>
    <cellStyle name="Hyperlink" xfId="1418" builtinId="8" hidden="1"/>
    <cellStyle name="Hyperlink" xfId="1420" builtinId="8" hidden="1"/>
    <cellStyle name="Hyperlink" xfId="1422" builtinId="8" hidden="1"/>
    <cellStyle name="Hyperlink" xfId="1424" builtinId="8" hidden="1"/>
    <cellStyle name="Hyperlink" xfId="1426" builtinId="8" hidden="1"/>
    <cellStyle name="Hyperlink" xfId="1428" builtinId="8" hidden="1"/>
    <cellStyle name="Hyperlink" xfId="1430" builtinId="8" hidden="1"/>
    <cellStyle name="Hyperlink" xfId="1432" builtinId="8" hidden="1"/>
    <cellStyle name="Hyperlink" xfId="1434" builtinId="8" hidden="1"/>
    <cellStyle name="Hyperlink" xfId="1436" builtinId="8" hidden="1"/>
    <cellStyle name="Hyperlink" xfId="1438" builtinId="8" hidden="1"/>
    <cellStyle name="Hyperlink" xfId="1440" builtinId="8" hidden="1"/>
    <cellStyle name="Incorrecto" xfId="122" xr:uid="{00000000-0005-0000-0000-00004B050000}"/>
    <cellStyle name="Input" xfId="123" xr:uid="{00000000-0005-0000-0000-00004C050000}"/>
    <cellStyle name="Jegyzet" xfId="124" xr:uid="{00000000-0005-0000-0000-00004D050000}"/>
    <cellStyle name="Jelölőszín (1)" xfId="125" xr:uid="{00000000-0005-0000-0000-00004E050000}"/>
    <cellStyle name="Jelölőszín (2)" xfId="126" xr:uid="{00000000-0005-0000-0000-00004F050000}"/>
    <cellStyle name="Jelölőszín (3)" xfId="127" xr:uid="{00000000-0005-0000-0000-000050050000}"/>
    <cellStyle name="Jelölőszín (4)" xfId="128" xr:uid="{00000000-0005-0000-0000-000051050000}"/>
    <cellStyle name="Jelölőszín (5)" xfId="129" xr:uid="{00000000-0005-0000-0000-000052050000}"/>
    <cellStyle name="Jelölőszín (6)" xfId="130" xr:uid="{00000000-0005-0000-0000-000053050000}"/>
    <cellStyle name="Jó" xfId="131" xr:uid="{00000000-0005-0000-0000-000054050000}"/>
    <cellStyle name="Kimenet" xfId="132" xr:uid="{00000000-0005-0000-0000-000055050000}"/>
    <cellStyle name="Komórka połączona" xfId="208" xr:uid="{00000000-0005-0000-0000-000056050000}"/>
    <cellStyle name="Komórka zaznaczona" xfId="209" xr:uid="{00000000-0005-0000-0000-000057050000}"/>
    <cellStyle name="Linked Cell" xfId="133" xr:uid="{00000000-0005-0000-0000-000058050000}"/>
    <cellStyle name="Magyarázó szöveg" xfId="134" xr:uid="{00000000-0005-0000-0000-000059050000}"/>
    <cellStyle name="Nagłówek 1" xfId="210" xr:uid="{00000000-0005-0000-0000-00005A050000}"/>
    <cellStyle name="Nagłówek 2" xfId="211" xr:uid="{00000000-0005-0000-0000-00005B050000}"/>
    <cellStyle name="Nagłówek 3" xfId="212" xr:uid="{00000000-0005-0000-0000-00005C050000}"/>
    <cellStyle name="Nagłówek 4" xfId="213" xr:uid="{00000000-0005-0000-0000-00005D050000}"/>
    <cellStyle name="Navadno_List1" xfId="779" xr:uid="{00000000-0005-0000-0000-00005E050000}"/>
    <cellStyle name="Neutral" xfId="135" xr:uid="{00000000-0005-0000-0000-00005F050000}"/>
    <cellStyle name="Neutralne" xfId="175" xr:uid="{00000000-0005-0000-0000-000060050000}"/>
    <cellStyle name="Neutre" xfId="136" xr:uid="{00000000-0005-0000-0000-000061050000}"/>
    <cellStyle name="Normal" xfId="0" builtinId="0"/>
    <cellStyle name="Normal 10" xfId="780" xr:uid="{00000000-0005-0000-0000-000063050000}"/>
    <cellStyle name="Normal 2" xfId="137" xr:uid="{00000000-0005-0000-0000-000064050000}"/>
    <cellStyle name="Normal 2 2" xfId="177" xr:uid="{00000000-0005-0000-0000-000065050000}"/>
    <cellStyle name="Normal 2 2 2" xfId="781" xr:uid="{00000000-0005-0000-0000-000066050000}"/>
    <cellStyle name="Normal 2 3" xfId="214" xr:uid="{00000000-0005-0000-0000-000067050000}"/>
    <cellStyle name="Normal 2 3 2" xfId="180" xr:uid="{00000000-0005-0000-0000-000068050000}"/>
    <cellStyle name="Normal 2 3 3" xfId="782" xr:uid="{00000000-0005-0000-0000-000069050000}"/>
    <cellStyle name="Normal 29" xfId="783" xr:uid="{00000000-0005-0000-0000-00006A050000}"/>
    <cellStyle name="Normal 3" xfId="176" xr:uid="{00000000-0005-0000-0000-00006B050000}"/>
    <cellStyle name="Normal 3 2" xfId="179" xr:uid="{00000000-0005-0000-0000-00006C050000}"/>
    <cellStyle name="Normal 3 3" xfId="215" xr:uid="{00000000-0005-0000-0000-00006D050000}"/>
    <cellStyle name="Normal 4" xfId="216" xr:uid="{00000000-0005-0000-0000-00006E050000}"/>
    <cellStyle name="Normal 5" xfId="217" xr:uid="{00000000-0005-0000-0000-00006F050000}"/>
    <cellStyle name="Normal 6" xfId="227" xr:uid="{00000000-0005-0000-0000-000070050000}"/>
    <cellStyle name="Normal 7" xfId="218" xr:uid="{00000000-0005-0000-0000-000071050000}"/>
    <cellStyle name="Normal 8" xfId="228" xr:uid="{00000000-0005-0000-0000-000072050000}"/>
    <cellStyle name="Normal 9" xfId="784" xr:uid="{00000000-0005-0000-0000-000073050000}"/>
    <cellStyle name="Normal_Libro1" xfId="138" xr:uid="{00000000-0005-0000-0000-000075050000}"/>
    <cellStyle name="Notas" xfId="139" xr:uid="{00000000-0005-0000-0000-000078050000}"/>
    <cellStyle name="Note" xfId="140" xr:uid="{00000000-0005-0000-0000-000079050000}"/>
    <cellStyle name="Notiz" xfId="141" xr:uid="{00000000-0005-0000-0000-00007A050000}"/>
    <cellStyle name="Obliczenia" xfId="219" xr:uid="{00000000-0005-0000-0000-00007B050000}"/>
    <cellStyle name="Összesen" xfId="142" xr:uid="{00000000-0005-0000-0000-00007C050000}"/>
    <cellStyle name="Output" xfId="143" xr:uid="{00000000-0005-0000-0000-00007D050000}"/>
    <cellStyle name="Percent 2" xfId="785" xr:uid="{00000000-0005-0000-0000-00007E050000}"/>
    <cellStyle name="Rossz" xfId="144" xr:uid="{00000000-0005-0000-0000-00007F050000}"/>
    <cellStyle name="Salida" xfId="145" xr:uid="{00000000-0005-0000-0000-000080050000}"/>
    <cellStyle name="Schlecht" xfId="146" xr:uid="{00000000-0005-0000-0000-000081050000}"/>
    <cellStyle name="Semleges" xfId="147" xr:uid="{00000000-0005-0000-0000-000082050000}"/>
    <cellStyle name="Standard 2" xfId="178" xr:uid="{00000000-0005-0000-0000-000083050000}"/>
    <cellStyle name="Suma" xfId="220" xr:uid="{00000000-0005-0000-0000-000084050000}"/>
    <cellStyle name="Számítás" xfId="148" xr:uid="{00000000-0005-0000-0000-000085050000}"/>
    <cellStyle name="Tekst objaśnienia" xfId="221" xr:uid="{00000000-0005-0000-0000-000086050000}"/>
    <cellStyle name="Tekst ostrzeżenia" xfId="222" xr:uid="{00000000-0005-0000-0000-000087050000}"/>
    <cellStyle name="Texto de advertencia" xfId="149" xr:uid="{00000000-0005-0000-0000-000088050000}"/>
    <cellStyle name="Texto explicativo" xfId="150" xr:uid="{00000000-0005-0000-0000-000089050000}"/>
    <cellStyle name="Title" xfId="151" xr:uid="{00000000-0005-0000-0000-00008A050000}"/>
    <cellStyle name="Titre_2008_ITTF_JC_COL-INDIVIDUALS" xfId="152" xr:uid="{00000000-0005-0000-0000-00008B050000}"/>
    <cellStyle name="Título" xfId="153" xr:uid="{00000000-0005-0000-0000-00008C050000}"/>
    <cellStyle name="Título 1" xfId="154" xr:uid="{00000000-0005-0000-0000-00008D050000}"/>
    <cellStyle name="Título 2" xfId="155" xr:uid="{00000000-0005-0000-0000-00008E050000}"/>
    <cellStyle name="Título 3" xfId="156" xr:uid="{00000000-0005-0000-0000-00008F050000}"/>
    <cellStyle name="Título_2008_ITTF_JC_COL" xfId="157" xr:uid="{00000000-0005-0000-0000-000090050000}"/>
    <cellStyle name="Total" xfId="158" xr:uid="{00000000-0005-0000-0000-000091050000}"/>
    <cellStyle name="Tytuł" xfId="223" xr:uid="{00000000-0005-0000-0000-000092050000}"/>
    <cellStyle name="Überschrift" xfId="159" xr:uid="{00000000-0005-0000-0000-000093050000}"/>
    <cellStyle name="Überschrift 1" xfId="160" xr:uid="{00000000-0005-0000-0000-000094050000}"/>
    <cellStyle name="Überschrift 2" xfId="161" xr:uid="{00000000-0005-0000-0000-000095050000}"/>
    <cellStyle name="Überschrift 3" xfId="162" xr:uid="{00000000-0005-0000-0000-000096050000}"/>
    <cellStyle name="Überschrift 4" xfId="163" xr:uid="{00000000-0005-0000-0000-000097050000}"/>
    <cellStyle name="Überschrift_2010jc_HKG_Individuals_07082010(S11)" xfId="224" xr:uid="{00000000-0005-0000-0000-000098050000}"/>
    <cellStyle name="Uwaga" xfId="225" xr:uid="{00000000-0005-0000-0000-000099050000}"/>
    <cellStyle name="Verknüpfte Zelle" xfId="164" xr:uid="{00000000-0005-0000-0000-00009A050000}"/>
    <cellStyle name="Warnender Text" xfId="165" xr:uid="{00000000-0005-0000-0000-00009B050000}"/>
    <cellStyle name="Warning Text" xfId="166" xr:uid="{00000000-0005-0000-0000-00009C050000}"/>
    <cellStyle name="Zelle überprüfen" xfId="167" xr:uid="{00000000-0005-0000-0000-00009D050000}"/>
    <cellStyle name="Złe" xfId="226" xr:uid="{00000000-0005-0000-0000-00009E050000}"/>
    <cellStyle name="一般_forms_in_excel" xfId="168" xr:uid="{00000000-0005-0000-0000-00009F050000}"/>
    <cellStyle name="千分位[0]_forms_in_excel" xfId="169" xr:uid="{00000000-0005-0000-0000-0000A1050000}"/>
    <cellStyle name="千分位_forms_in_excel" xfId="170" xr:uid="{00000000-0005-0000-0000-0000A0050000}"/>
    <cellStyle name="常规_2009jc_CHN1_schedule" xfId="171" xr:uid="{00000000-0005-0000-0000-0000A2050000}"/>
    <cellStyle name="貨幣 [0]_forms_in_excel" xfId="172" xr:uid="{00000000-0005-0000-0000-0000A3050000}"/>
    <cellStyle name="貨幣_forms_in_excel" xfId="173" xr:uid="{00000000-0005-0000-0000-0000A4050000}"/>
    <cellStyle name="超連結_19980719_aksel" xfId="174" xr:uid="{00000000-0005-0000-0000-0000A505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4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ndiydo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JTTC2011_entri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CTASin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aelBrown/Library/Containers/com.apple.mail/Data/Library/Mail%20Downloads/2013%20Oceania%20Junior%20Championship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ACTA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dete%20con%20f&#243;rmula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Folders/Documents%20and%20Settings/Propietario/Mis%20documentos/ittf/WJTTC%202005%20AUT/LINZ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ARE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"/>
      <sheetName val="Eq"/>
      <sheetName val="POR"/>
      <sheetName val="HON"/>
      <sheetName val="EM1"/>
      <sheetName val="EM2"/>
      <sheetName val="EM3"/>
      <sheetName val="EF1"/>
      <sheetName val="EF2"/>
      <sheetName val="pr IM"/>
      <sheetName val="pr IF"/>
      <sheetName val="pr DM"/>
      <sheetName val="pr DF"/>
      <sheetName val="pr DX"/>
      <sheetName val="CUIM"/>
      <sheetName val="CUIF"/>
      <sheetName val="CUDM"/>
      <sheetName val="CUDF"/>
      <sheetName val="CUDX"/>
      <sheetName val="AE"/>
      <sheetName val="E"/>
      <sheetName val="EQF"/>
      <sheetName val="AEF"/>
      <sheetName val="EF"/>
      <sheetName val="AI"/>
      <sheetName val="I"/>
      <sheetName val="Af"/>
      <sheetName val="AIf"/>
      <sheetName val="ADm"/>
      <sheetName val="ACDm"/>
      <sheetName val="ADf"/>
      <sheetName val="ACdfem"/>
      <sheetName val="ADx"/>
      <sheetName val="ACDx"/>
      <sheetName val="Dorsal"/>
      <sheetName val="SOR-IM"/>
      <sheetName val="SOR-IF"/>
      <sheetName val="SOR-DM"/>
      <sheetName val="SOR-DF"/>
      <sheetName val="SOR-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">
          <cell r="A1" t="str">
            <v>ACTA</v>
          </cell>
          <cell r="B1" t="str">
            <v>A</v>
          </cell>
          <cell r="C1" t="str">
            <v>B</v>
          </cell>
          <cell r="D1" t="str">
            <v>U</v>
          </cell>
          <cell r="E1" t="str">
            <v>Fase</v>
          </cell>
          <cell r="F1" t="str">
            <v>Día</v>
          </cell>
          <cell r="G1" t="str">
            <v>Hora</v>
          </cell>
          <cell r="H1" t="str">
            <v>Mesa</v>
          </cell>
          <cell r="I1" t="str">
            <v>Nombre A</v>
          </cell>
          <cell r="J1" t="str">
            <v>COM</v>
          </cell>
          <cell r="K1" t="str">
            <v>Nombre B</v>
          </cell>
          <cell r="L1" t="str">
            <v>COM</v>
          </cell>
          <cell r="M1" t="str">
            <v>Categoría</v>
          </cell>
          <cell r="N1" t="str">
            <v>APELLIDOS Arb.</v>
          </cell>
          <cell r="O1" t="str">
            <v>NOMBRE Arb.</v>
          </cell>
          <cell r="P1" t="str">
            <v>Nº Licencia</v>
          </cell>
        </row>
        <row r="2">
          <cell r="A2">
            <v>1</v>
          </cell>
          <cell r="B2">
            <v>2</v>
          </cell>
          <cell r="C2">
            <v>5</v>
          </cell>
          <cell r="E2" t="str">
            <v>1ª Jornada - Grupo 1</v>
          </cell>
          <cell r="F2">
            <v>27</v>
          </cell>
          <cell r="G2">
            <v>0.6875</v>
          </cell>
          <cell r="H2">
            <v>1</v>
          </cell>
          <cell r="I2" t="str">
            <v>A.D. GASTÉIZ</v>
          </cell>
          <cell r="J2" t="str">
            <v>PVS</v>
          </cell>
          <cell r="K2" t="str">
            <v>C.T.M. CÁRTAMA</v>
          </cell>
          <cell r="L2" t="str">
            <v>AND</v>
          </cell>
          <cell r="M2" t="str">
            <v>Equipos Masculinos Juveniles</v>
          </cell>
        </row>
        <row r="3">
          <cell r="A3">
            <v>2</v>
          </cell>
          <cell r="B3">
            <v>3</v>
          </cell>
          <cell r="C3">
            <v>4</v>
          </cell>
          <cell r="E3" t="str">
            <v>1ª Jornada - Grupo 1</v>
          </cell>
          <cell r="F3">
            <v>27</v>
          </cell>
          <cell r="G3">
            <v>0.6875</v>
          </cell>
          <cell r="H3">
            <v>2</v>
          </cell>
          <cell r="I3" t="str">
            <v>AVILÉS T.M.</v>
          </cell>
          <cell r="J3" t="str">
            <v>AST</v>
          </cell>
          <cell r="K3" t="str">
            <v>C.T.M. GETAFE</v>
          </cell>
          <cell r="L3" t="str">
            <v>MAD</v>
          </cell>
          <cell r="M3" t="str">
            <v>Equipos Masculinos Juveniles</v>
          </cell>
        </row>
        <row r="4">
          <cell r="A4">
            <v>3</v>
          </cell>
          <cell r="B4">
            <v>6</v>
          </cell>
          <cell r="C4">
            <v>9</v>
          </cell>
          <cell r="E4" t="str">
            <v>1ª Jornada - Grupo 2</v>
          </cell>
          <cell r="F4">
            <v>27</v>
          </cell>
          <cell r="G4">
            <v>0.6875</v>
          </cell>
          <cell r="H4">
            <v>3</v>
          </cell>
          <cell r="I4" t="str">
            <v>CLUB NARÓN T.M.</v>
          </cell>
          <cell r="J4" t="str">
            <v>GAL</v>
          </cell>
          <cell r="K4" t="str">
            <v>LUBERRI K.E.</v>
          </cell>
          <cell r="L4" t="str">
            <v>PVS</v>
          </cell>
          <cell r="M4" t="str">
            <v>Equipos Masculinos Juveniles</v>
          </cell>
        </row>
        <row r="5">
          <cell r="A5">
            <v>4</v>
          </cell>
          <cell r="B5">
            <v>7</v>
          </cell>
          <cell r="C5">
            <v>8</v>
          </cell>
          <cell r="E5" t="str">
            <v>1ª Jornada - Grupo 2</v>
          </cell>
          <cell r="F5">
            <v>27</v>
          </cell>
          <cell r="G5">
            <v>0.6875</v>
          </cell>
          <cell r="H5">
            <v>4</v>
          </cell>
          <cell r="I5" t="str">
            <v>C.T.M. MORATALAZ</v>
          </cell>
          <cell r="J5" t="str">
            <v>MAD</v>
          </cell>
          <cell r="K5" t="str">
            <v>A.D. HISPANIDAD</v>
          </cell>
          <cell r="L5" t="str">
            <v>AND</v>
          </cell>
          <cell r="M5" t="str">
            <v>Equipos Masculinos Juveniles</v>
          </cell>
        </row>
        <row r="6">
          <cell r="A6">
            <v>5</v>
          </cell>
          <cell r="B6">
            <v>10</v>
          </cell>
          <cell r="C6">
            <v>13</v>
          </cell>
          <cell r="E6" t="str">
            <v>1ª Jornada - Grupo 3</v>
          </cell>
          <cell r="F6">
            <v>27</v>
          </cell>
          <cell r="G6">
            <v>0.6875</v>
          </cell>
          <cell r="H6">
            <v>5</v>
          </cell>
          <cell r="I6" t="str">
            <v>C.D. ETXADI K.E.</v>
          </cell>
          <cell r="J6" t="str">
            <v>PVS</v>
          </cell>
          <cell r="K6" t="str">
            <v>CAN BERARDO RIPOLLET (SDM)</v>
          </cell>
          <cell r="L6" t="str">
            <v>CAT</v>
          </cell>
          <cell r="M6" t="str">
            <v>Equipos Masculinos Juveniles</v>
          </cell>
        </row>
        <row r="7">
          <cell r="A7">
            <v>6</v>
          </cell>
          <cell r="B7">
            <v>11</v>
          </cell>
          <cell r="C7">
            <v>12</v>
          </cell>
          <cell r="E7" t="str">
            <v>1ª Jornada - Grupo 3</v>
          </cell>
          <cell r="F7">
            <v>27</v>
          </cell>
          <cell r="G7">
            <v>0.6875</v>
          </cell>
          <cell r="H7">
            <v>6</v>
          </cell>
          <cell r="I7" t="str">
            <v>T.M. PUERTOLLANO</v>
          </cell>
          <cell r="J7" t="str">
            <v>CLM</v>
          </cell>
          <cell r="K7" t="str">
            <v>ESCOLA T.M. NARON</v>
          </cell>
          <cell r="L7" t="str">
            <v>GAL</v>
          </cell>
          <cell r="M7" t="str">
            <v>Equipos Masculinos Juveniles</v>
          </cell>
        </row>
        <row r="8">
          <cell r="A8">
            <v>7</v>
          </cell>
          <cell r="B8">
            <v>14</v>
          </cell>
          <cell r="C8">
            <v>17</v>
          </cell>
          <cell r="E8" t="str">
            <v>1ª Jornada - Grupo 4</v>
          </cell>
          <cell r="F8">
            <v>27</v>
          </cell>
          <cell r="G8">
            <v>0.6875</v>
          </cell>
          <cell r="H8">
            <v>7</v>
          </cell>
          <cell r="I8" t="str">
            <v>ECISA ALICANTE T.M.</v>
          </cell>
          <cell r="J8" t="str">
            <v>CVA</v>
          </cell>
          <cell r="K8" t="str">
            <v>E.T.M. TORRELAVEGA</v>
          </cell>
          <cell r="L8" t="str">
            <v>CTB</v>
          </cell>
          <cell r="M8" t="str">
            <v>Equipos Masculinos Juveniles</v>
          </cell>
        </row>
        <row r="9">
          <cell r="A9">
            <v>8</v>
          </cell>
          <cell r="B9">
            <v>15</v>
          </cell>
          <cell r="C9">
            <v>16</v>
          </cell>
          <cell r="E9" t="str">
            <v>1ª Jornada - Grupo 4</v>
          </cell>
          <cell r="F9">
            <v>27</v>
          </cell>
          <cell r="G9">
            <v>0.6875</v>
          </cell>
          <cell r="H9">
            <v>8</v>
          </cell>
          <cell r="I9" t="str">
            <v>DEFENSE T.M.</v>
          </cell>
          <cell r="J9" t="str">
            <v>CNR</v>
          </cell>
          <cell r="K9" t="str">
            <v>E.M. PALOS DE LA FRA.</v>
          </cell>
          <cell r="L9" t="str">
            <v>AND</v>
          </cell>
          <cell r="M9" t="str">
            <v>Equipos Masculinos Juveniles</v>
          </cell>
        </row>
        <row r="10">
          <cell r="A10">
            <v>9</v>
          </cell>
          <cell r="B10">
            <v>18</v>
          </cell>
          <cell r="C10">
            <v>21</v>
          </cell>
          <cell r="E10" t="str">
            <v>1ª Jornada - Grupo 5</v>
          </cell>
          <cell r="F10">
            <v>27</v>
          </cell>
          <cell r="G10">
            <v>0.6875</v>
          </cell>
          <cell r="H10">
            <v>9</v>
          </cell>
          <cell r="I10" t="str">
            <v>LASARTE ORIA K.E.</v>
          </cell>
          <cell r="J10" t="str">
            <v>PVS</v>
          </cell>
          <cell r="K10" t="str">
            <v>C.T.T. TRAMUNTANA</v>
          </cell>
          <cell r="L10" t="str">
            <v>CAT</v>
          </cell>
          <cell r="M10" t="str">
            <v>Equipos Masculinos Juveniles</v>
          </cell>
        </row>
        <row r="11">
          <cell r="A11">
            <v>10</v>
          </cell>
          <cell r="B11">
            <v>19</v>
          </cell>
          <cell r="C11">
            <v>20</v>
          </cell>
          <cell r="E11" t="str">
            <v>1ª Jornada - Grupo 5</v>
          </cell>
          <cell r="F11">
            <v>27</v>
          </cell>
          <cell r="G11">
            <v>0.6875</v>
          </cell>
          <cell r="H11">
            <v>10</v>
          </cell>
          <cell r="I11" t="str">
            <v>CLUB FERROL T.M.</v>
          </cell>
          <cell r="J11" t="str">
            <v>GAL</v>
          </cell>
          <cell r="K11" t="str">
            <v>E.T.M. BURLADA</v>
          </cell>
          <cell r="L11" t="str">
            <v>NAV</v>
          </cell>
          <cell r="M11" t="str">
            <v>Equipos Masculinos Juveniles</v>
          </cell>
        </row>
        <row r="12">
          <cell r="A12">
            <v>11</v>
          </cell>
          <cell r="B12">
            <v>22</v>
          </cell>
          <cell r="C12">
            <v>25</v>
          </cell>
          <cell r="E12" t="str">
            <v>1ª Jornada - Grupo 6</v>
          </cell>
          <cell r="F12">
            <v>27</v>
          </cell>
          <cell r="G12">
            <v>0.6875</v>
          </cell>
          <cell r="H12">
            <v>11</v>
          </cell>
          <cell r="I12" t="str">
            <v>S.S. DE LOS REYES</v>
          </cell>
          <cell r="J12" t="str">
            <v>MAD</v>
          </cell>
          <cell r="K12" t="str">
            <v>A.P.A. SANTA MARIÑA</v>
          </cell>
          <cell r="L12" t="str">
            <v>GAL</v>
          </cell>
          <cell r="M12" t="str">
            <v>Equipos Masculinos Juveniles</v>
          </cell>
        </row>
        <row r="13">
          <cell r="A13">
            <v>12</v>
          </cell>
          <cell r="B13">
            <v>23</v>
          </cell>
          <cell r="C13">
            <v>24</v>
          </cell>
          <cell r="E13" t="str">
            <v>1ª Jornada - Grupo 6</v>
          </cell>
          <cell r="F13">
            <v>27</v>
          </cell>
          <cell r="G13">
            <v>0.6875</v>
          </cell>
          <cell r="H13">
            <v>12</v>
          </cell>
          <cell r="I13" t="str">
            <v>CLUB HUELVA T.M.</v>
          </cell>
          <cell r="J13" t="str">
            <v>AND</v>
          </cell>
          <cell r="K13" t="str">
            <v>CAI SANTIAGO T.M.</v>
          </cell>
          <cell r="L13" t="str">
            <v>ARA</v>
          </cell>
          <cell r="M13" t="str">
            <v>Equipos Masculinos Juveniles</v>
          </cell>
        </row>
        <row r="14">
          <cell r="A14">
            <v>13</v>
          </cell>
          <cell r="B14">
            <v>1</v>
          </cell>
          <cell r="C14">
            <v>5</v>
          </cell>
          <cell r="E14" t="str">
            <v>2ª Jornada - Grupo 1</v>
          </cell>
          <cell r="F14">
            <v>27</v>
          </cell>
          <cell r="G14">
            <v>0.75</v>
          </cell>
          <cell r="H14">
            <v>1</v>
          </cell>
          <cell r="I14" t="str">
            <v>C.T.T. ATENEU 1882</v>
          </cell>
          <cell r="J14" t="str">
            <v>CAT</v>
          </cell>
          <cell r="K14" t="str">
            <v>C.T.M. CÁRTAMA</v>
          </cell>
          <cell r="L14" t="str">
            <v>AND</v>
          </cell>
          <cell r="M14" t="str">
            <v>Equipos Masculinos Juveniles</v>
          </cell>
        </row>
        <row r="15">
          <cell r="A15">
            <v>14</v>
          </cell>
          <cell r="B15">
            <v>2</v>
          </cell>
          <cell r="C15">
            <v>3</v>
          </cell>
          <cell r="E15" t="str">
            <v>2ª Jornada - Grupo 1</v>
          </cell>
          <cell r="F15">
            <v>27</v>
          </cell>
          <cell r="G15">
            <v>0.75</v>
          </cell>
          <cell r="H15">
            <v>2</v>
          </cell>
          <cell r="I15" t="str">
            <v>A.D. GASTÉIZ</v>
          </cell>
          <cell r="J15" t="str">
            <v>PVS</v>
          </cell>
          <cell r="K15" t="str">
            <v>AVILÉS T.M.</v>
          </cell>
          <cell r="L15" t="str">
            <v>AST</v>
          </cell>
          <cell r="M15" t="str">
            <v>Equipos Masculinos Juveniles</v>
          </cell>
        </row>
        <row r="16">
          <cell r="A16">
            <v>15</v>
          </cell>
          <cell r="B16">
            <v>6</v>
          </cell>
          <cell r="C16">
            <v>8</v>
          </cell>
          <cell r="E16" t="str">
            <v>2ª Jornada - Grupo 2</v>
          </cell>
          <cell r="F16">
            <v>27</v>
          </cell>
          <cell r="G16">
            <v>0.75</v>
          </cell>
          <cell r="H16">
            <v>3</v>
          </cell>
          <cell r="I16" t="str">
            <v>CLUB NARÓN T.M.</v>
          </cell>
          <cell r="J16" t="str">
            <v>GAL</v>
          </cell>
          <cell r="K16" t="str">
            <v>A.D. HISPANIDAD</v>
          </cell>
          <cell r="L16" t="str">
            <v>AND</v>
          </cell>
          <cell r="M16" t="str">
            <v>Equipos Masculinos Juveniles</v>
          </cell>
        </row>
        <row r="17">
          <cell r="A17">
            <v>16</v>
          </cell>
          <cell r="B17">
            <v>7</v>
          </cell>
          <cell r="C17">
            <v>9</v>
          </cell>
          <cell r="E17" t="str">
            <v>2ª Jornada - Grupo 2</v>
          </cell>
          <cell r="F17">
            <v>27</v>
          </cell>
          <cell r="G17">
            <v>0.75</v>
          </cell>
          <cell r="H17">
            <v>4</v>
          </cell>
          <cell r="I17" t="str">
            <v>C.T.M. MORATALAZ</v>
          </cell>
          <cell r="J17" t="str">
            <v>MAD</v>
          </cell>
          <cell r="K17" t="str">
            <v>LUBERRI K.E.</v>
          </cell>
          <cell r="L17" t="str">
            <v>PVS</v>
          </cell>
          <cell r="M17" t="str">
            <v>Equipos Masculinos Juveniles</v>
          </cell>
        </row>
        <row r="18">
          <cell r="A18">
            <v>17</v>
          </cell>
          <cell r="B18">
            <v>10</v>
          </cell>
          <cell r="C18">
            <v>12</v>
          </cell>
          <cell r="E18" t="str">
            <v>2ª Jornada - Grupo 3</v>
          </cell>
          <cell r="F18">
            <v>27</v>
          </cell>
          <cell r="G18">
            <v>0.75</v>
          </cell>
          <cell r="H18">
            <v>5</v>
          </cell>
          <cell r="I18" t="str">
            <v>C.D. ETXADI K.E.</v>
          </cell>
          <cell r="J18" t="str">
            <v>PVS</v>
          </cell>
          <cell r="K18" t="str">
            <v>ESCOLA T.M. NARON</v>
          </cell>
          <cell r="L18" t="str">
            <v>GAL</v>
          </cell>
          <cell r="M18" t="str">
            <v>Equipos Masculinos Juveniles</v>
          </cell>
        </row>
        <row r="19">
          <cell r="A19">
            <v>18</v>
          </cell>
          <cell r="B19">
            <v>11</v>
          </cell>
          <cell r="C19">
            <v>13</v>
          </cell>
          <cell r="E19" t="str">
            <v>2ª Jornada - Grupo 3</v>
          </cell>
          <cell r="F19">
            <v>27</v>
          </cell>
          <cell r="G19">
            <v>0.75</v>
          </cell>
          <cell r="H19">
            <v>6</v>
          </cell>
          <cell r="I19" t="str">
            <v>T.M. PUERTOLLANO</v>
          </cell>
          <cell r="J19" t="str">
            <v>CLM</v>
          </cell>
          <cell r="K19" t="str">
            <v>CAN BERARDO RIPOLLET (SDM)</v>
          </cell>
          <cell r="L19" t="str">
            <v>CAT</v>
          </cell>
          <cell r="M19" t="str">
            <v>Equipos Masculinos Juveniles</v>
          </cell>
        </row>
        <row r="20">
          <cell r="A20">
            <v>19</v>
          </cell>
          <cell r="B20">
            <v>14</v>
          </cell>
          <cell r="C20">
            <v>16</v>
          </cell>
          <cell r="E20" t="str">
            <v>2ª Jornada - Grupo 4</v>
          </cell>
          <cell r="F20">
            <v>27</v>
          </cell>
          <cell r="G20">
            <v>0.75</v>
          </cell>
          <cell r="H20">
            <v>7</v>
          </cell>
          <cell r="I20" t="str">
            <v>ECISA ALICANTE T.M.</v>
          </cell>
          <cell r="J20" t="str">
            <v>CVA</v>
          </cell>
          <cell r="K20" t="str">
            <v>E.M. PALOS DE LA FRA.</v>
          </cell>
          <cell r="L20" t="str">
            <v>AND</v>
          </cell>
          <cell r="M20" t="str">
            <v>Equipos Masculinos Juveniles</v>
          </cell>
        </row>
        <row r="21">
          <cell r="A21">
            <v>20</v>
          </cell>
          <cell r="B21">
            <v>15</v>
          </cell>
          <cell r="C21">
            <v>17</v>
          </cell>
          <cell r="E21" t="str">
            <v>2ª Jornada - Grupo 4</v>
          </cell>
          <cell r="F21">
            <v>27</v>
          </cell>
          <cell r="G21">
            <v>0.75</v>
          </cell>
          <cell r="H21">
            <v>8</v>
          </cell>
          <cell r="I21" t="str">
            <v>DEFENSE T.M.</v>
          </cell>
          <cell r="J21" t="str">
            <v>CNR</v>
          </cell>
          <cell r="K21" t="str">
            <v>E.T.M. TORRELAVEGA</v>
          </cell>
          <cell r="L21" t="str">
            <v>CTB</v>
          </cell>
          <cell r="M21" t="str">
            <v>Equipos Masculinos Juveniles</v>
          </cell>
        </row>
        <row r="22">
          <cell r="A22">
            <v>21</v>
          </cell>
          <cell r="B22">
            <v>18</v>
          </cell>
          <cell r="C22">
            <v>20</v>
          </cell>
          <cell r="E22" t="str">
            <v>2ª Jornada - Grupo 5</v>
          </cell>
          <cell r="F22">
            <v>27</v>
          </cell>
          <cell r="G22">
            <v>0.8125</v>
          </cell>
          <cell r="H22">
            <v>3</v>
          </cell>
          <cell r="I22" t="str">
            <v>LASARTE ORIA K.E.</v>
          </cell>
          <cell r="J22" t="str">
            <v>PVS</v>
          </cell>
          <cell r="K22" t="str">
            <v>E.T.M. BURLADA</v>
          </cell>
          <cell r="L22" t="str">
            <v>NAV</v>
          </cell>
          <cell r="M22" t="str">
            <v>Equipos Masculinos Juveniles</v>
          </cell>
        </row>
        <row r="23">
          <cell r="A23">
            <v>22</v>
          </cell>
          <cell r="B23">
            <v>19</v>
          </cell>
          <cell r="C23">
            <v>21</v>
          </cell>
          <cell r="E23" t="str">
            <v>2ª Jornada - Grupo 5</v>
          </cell>
          <cell r="F23">
            <v>27</v>
          </cell>
          <cell r="G23">
            <v>0.8125</v>
          </cell>
          <cell r="H23">
            <v>4</v>
          </cell>
          <cell r="I23" t="str">
            <v>CLUB FERROL T.M.</v>
          </cell>
          <cell r="J23" t="str">
            <v>GAL</v>
          </cell>
          <cell r="K23" t="str">
            <v>C.T.T. TRAMUNTANA</v>
          </cell>
          <cell r="L23" t="str">
            <v>CAT</v>
          </cell>
          <cell r="M23" t="str">
            <v>Equipos Masculinos Juveniles</v>
          </cell>
        </row>
        <row r="24">
          <cell r="A24">
            <v>23</v>
          </cell>
          <cell r="B24">
            <v>22</v>
          </cell>
          <cell r="C24">
            <v>24</v>
          </cell>
          <cell r="E24" t="str">
            <v>2ª Jornada - Grupo 6</v>
          </cell>
          <cell r="F24">
            <v>27</v>
          </cell>
          <cell r="G24">
            <v>0.8125</v>
          </cell>
          <cell r="H24">
            <v>5</v>
          </cell>
          <cell r="I24" t="str">
            <v>S.S. DE LOS REYES</v>
          </cell>
          <cell r="J24" t="str">
            <v>MAD</v>
          </cell>
          <cell r="K24" t="str">
            <v>CAI SANTIAGO T.M.</v>
          </cell>
          <cell r="L24" t="str">
            <v>ARA</v>
          </cell>
          <cell r="M24" t="str">
            <v>Equipos Masculinos Juveniles</v>
          </cell>
        </row>
        <row r="25">
          <cell r="A25">
            <v>24</v>
          </cell>
          <cell r="B25">
            <v>23</v>
          </cell>
          <cell r="C25">
            <v>25</v>
          </cell>
          <cell r="E25" t="str">
            <v>2ª Jornada - Grupo 6</v>
          </cell>
          <cell r="F25">
            <v>27</v>
          </cell>
          <cell r="G25">
            <v>0.8125</v>
          </cell>
          <cell r="H25">
            <v>6</v>
          </cell>
          <cell r="I25" t="str">
            <v>CLUB HUELVA T.M.</v>
          </cell>
          <cell r="J25" t="str">
            <v>AND</v>
          </cell>
          <cell r="K25" t="str">
            <v>A.P.A. SANTA MARIÑA</v>
          </cell>
          <cell r="L25" t="str">
            <v>GAL</v>
          </cell>
          <cell r="M25" t="str">
            <v>Equipos Masculinos Juveniles</v>
          </cell>
        </row>
        <row r="26">
          <cell r="A26">
            <v>25</v>
          </cell>
          <cell r="B26">
            <v>1</v>
          </cell>
          <cell r="C26">
            <v>4</v>
          </cell>
          <cell r="E26" t="str">
            <v>3ª Jornada - Grupo 1</v>
          </cell>
          <cell r="F26">
            <v>27</v>
          </cell>
          <cell r="G26">
            <v>0.8125</v>
          </cell>
          <cell r="H26">
            <v>1</v>
          </cell>
          <cell r="I26" t="str">
            <v>C.T.T. ATENEU 1882</v>
          </cell>
          <cell r="J26" t="str">
            <v>CAT</v>
          </cell>
          <cell r="K26" t="str">
            <v>C.T.M. GETAFE</v>
          </cell>
          <cell r="L26" t="str">
            <v>MAD</v>
          </cell>
          <cell r="M26" t="str">
            <v>Equipos Masculinos Juveniles</v>
          </cell>
        </row>
        <row r="27">
          <cell r="A27">
            <v>26</v>
          </cell>
          <cell r="B27">
            <v>3</v>
          </cell>
          <cell r="C27">
            <v>5</v>
          </cell>
          <cell r="E27" t="str">
            <v>3ª Jornada - Grupo 1</v>
          </cell>
          <cell r="F27">
            <v>27</v>
          </cell>
          <cell r="G27">
            <v>0.8125</v>
          </cell>
          <cell r="H27">
            <v>2</v>
          </cell>
          <cell r="I27" t="str">
            <v>AVILÉS T.M.</v>
          </cell>
          <cell r="J27" t="str">
            <v>AST</v>
          </cell>
          <cell r="K27" t="str">
            <v>C.T.M. CÁRTAMA</v>
          </cell>
          <cell r="L27" t="str">
            <v>AND</v>
          </cell>
          <cell r="M27" t="str">
            <v>Equipos Masculinos Juveniles</v>
          </cell>
        </row>
        <row r="28">
          <cell r="A28">
            <v>27</v>
          </cell>
          <cell r="B28">
            <v>1</v>
          </cell>
          <cell r="C28">
            <v>3</v>
          </cell>
          <cell r="E28" t="str">
            <v>4ª Jornada - Grupo 1</v>
          </cell>
          <cell r="F28">
            <v>28</v>
          </cell>
          <cell r="G28">
            <v>0.375</v>
          </cell>
          <cell r="H28">
            <v>1</v>
          </cell>
          <cell r="I28" t="str">
            <v>C.T.T. ATENEU 1882</v>
          </cell>
          <cell r="J28" t="str">
            <v>CAT</v>
          </cell>
          <cell r="K28" t="str">
            <v>AVILÉS T.M.</v>
          </cell>
          <cell r="L28" t="str">
            <v>AST</v>
          </cell>
          <cell r="M28" t="str">
            <v>Equipos Masculinos Juveniles</v>
          </cell>
        </row>
        <row r="29">
          <cell r="A29">
            <v>28</v>
          </cell>
          <cell r="B29">
            <v>2</v>
          </cell>
          <cell r="C29">
            <v>4</v>
          </cell>
          <cell r="E29" t="str">
            <v>4ª Jornada - Grupo 1</v>
          </cell>
          <cell r="F29">
            <v>28</v>
          </cell>
          <cell r="G29">
            <v>0.375</v>
          </cell>
          <cell r="H29">
            <v>2</v>
          </cell>
          <cell r="I29" t="str">
            <v>A.D. GASTÉIZ</v>
          </cell>
          <cell r="J29" t="str">
            <v>PVS</v>
          </cell>
          <cell r="K29" t="str">
            <v>C.T.M. GETAFE</v>
          </cell>
          <cell r="L29" t="str">
            <v>MAD</v>
          </cell>
          <cell r="M29" t="str">
            <v>Equipos Masculinos Juveniles</v>
          </cell>
        </row>
        <row r="30">
          <cell r="A30">
            <v>29</v>
          </cell>
          <cell r="B30">
            <v>6</v>
          </cell>
          <cell r="C30">
            <v>7</v>
          </cell>
          <cell r="E30" t="str">
            <v>3ª Jornada - Grupo 2</v>
          </cell>
          <cell r="F30">
            <v>28</v>
          </cell>
          <cell r="G30">
            <v>0.375</v>
          </cell>
          <cell r="H30">
            <v>3</v>
          </cell>
          <cell r="I30" t="str">
            <v>CLUB NARÓN T.M.</v>
          </cell>
          <cell r="J30" t="str">
            <v>GAL</v>
          </cell>
          <cell r="K30" t="str">
            <v>C.T.M. MORATALAZ</v>
          </cell>
          <cell r="L30" t="str">
            <v>MAD</v>
          </cell>
          <cell r="M30" t="str">
            <v>Equipos Masculinos Juveniles</v>
          </cell>
        </row>
        <row r="31">
          <cell r="A31">
            <v>30</v>
          </cell>
          <cell r="B31">
            <v>8</v>
          </cell>
          <cell r="C31">
            <v>9</v>
          </cell>
          <cell r="E31" t="str">
            <v>3ª Jornada - Grupo 2</v>
          </cell>
          <cell r="F31">
            <v>28</v>
          </cell>
          <cell r="G31">
            <v>0.375</v>
          </cell>
          <cell r="H31">
            <v>4</v>
          </cell>
          <cell r="I31" t="str">
            <v>A.D. HISPANIDAD</v>
          </cell>
          <cell r="J31" t="str">
            <v>AND</v>
          </cell>
          <cell r="K31" t="str">
            <v>LUBERRI K.E.</v>
          </cell>
          <cell r="L31" t="str">
            <v>PVS</v>
          </cell>
          <cell r="M31" t="str">
            <v>Equipos Masculinos Juveniles</v>
          </cell>
        </row>
        <row r="32">
          <cell r="A32">
            <v>31</v>
          </cell>
          <cell r="B32">
            <v>10</v>
          </cell>
          <cell r="C32">
            <v>11</v>
          </cell>
          <cell r="E32" t="str">
            <v>3ª Jornada - Grupo 3</v>
          </cell>
          <cell r="F32">
            <v>28</v>
          </cell>
          <cell r="G32">
            <v>0.375</v>
          </cell>
          <cell r="H32">
            <v>5</v>
          </cell>
          <cell r="I32" t="str">
            <v>C.D. ETXADI K.E.</v>
          </cell>
          <cell r="J32" t="str">
            <v>PVS</v>
          </cell>
          <cell r="K32" t="str">
            <v>T.M. PUERTOLLANO</v>
          </cell>
          <cell r="L32" t="str">
            <v>CLM</v>
          </cell>
          <cell r="M32" t="str">
            <v>Equipos Masculinos Juveniles</v>
          </cell>
        </row>
        <row r="33">
          <cell r="A33">
            <v>32</v>
          </cell>
          <cell r="B33">
            <v>12</v>
          </cell>
          <cell r="C33">
            <v>13</v>
          </cell>
          <cell r="E33" t="str">
            <v>3ª Jornada - Grupo 3</v>
          </cell>
          <cell r="F33">
            <v>28</v>
          </cell>
          <cell r="G33">
            <v>0.375</v>
          </cell>
          <cell r="H33">
            <v>6</v>
          </cell>
          <cell r="I33" t="str">
            <v>ESCOLA T.M. NARON</v>
          </cell>
          <cell r="J33" t="str">
            <v>GAL</v>
          </cell>
          <cell r="K33" t="str">
            <v>CAN BERARDO RIPOLLET (SDM)</v>
          </cell>
          <cell r="L33" t="str">
            <v>CAT</v>
          </cell>
          <cell r="M33" t="str">
            <v>Equipos Masculinos Juveniles</v>
          </cell>
        </row>
        <row r="34">
          <cell r="A34">
            <v>33</v>
          </cell>
          <cell r="B34">
            <v>14</v>
          </cell>
          <cell r="C34">
            <v>15</v>
          </cell>
          <cell r="E34" t="str">
            <v>3ª Jornada - Grupo 4</v>
          </cell>
          <cell r="F34">
            <v>28</v>
          </cell>
          <cell r="G34">
            <v>0.375</v>
          </cell>
          <cell r="H34">
            <v>7</v>
          </cell>
          <cell r="I34" t="str">
            <v>ECISA ALICANTE T.M.</v>
          </cell>
          <cell r="J34" t="str">
            <v>CVA</v>
          </cell>
          <cell r="K34" t="str">
            <v>DEFENSE T.M.</v>
          </cell>
          <cell r="L34" t="str">
            <v>CNR</v>
          </cell>
          <cell r="M34" t="str">
            <v>Equipos Masculinos Juveniles</v>
          </cell>
        </row>
        <row r="35">
          <cell r="A35">
            <v>34</v>
          </cell>
          <cell r="B35">
            <v>16</v>
          </cell>
          <cell r="C35">
            <v>17</v>
          </cell>
          <cell r="E35" t="str">
            <v>3ª Jornada - Grupo 4</v>
          </cell>
          <cell r="F35">
            <v>28</v>
          </cell>
          <cell r="G35">
            <v>0.375</v>
          </cell>
          <cell r="H35">
            <v>8</v>
          </cell>
          <cell r="I35" t="str">
            <v>E.M. PALOS DE LA FRA.</v>
          </cell>
          <cell r="J35" t="str">
            <v>AND</v>
          </cell>
          <cell r="K35" t="str">
            <v>E.T.M. TORRELAVEGA</v>
          </cell>
          <cell r="L35" t="str">
            <v>CTB</v>
          </cell>
          <cell r="M35" t="str">
            <v>Equipos Masculinos Juveniles</v>
          </cell>
        </row>
        <row r="36">
          <cell r="A36">
            <v>35</v>
          </cell>
          <cell r="B36">
            <v>18</v>
          </cell>
          <cell r="C36">
            <v>19</v>
          </cell>
          <cell r="E36" t="str">
            <v>3ª Jornada - Grupo 5</v>
          </cell>
          <cell r="F36">
            <v>28</v>
          </cell>
          <cell r="G36">
            <v>0.375</v>
          </cell>
          <cell r="H36">
            <v>9</v>
          </cell>
          <cell r="I36" t="str">
            <v>LASARTE ORIA K.E.</v>
          </cell>
          <cell r="J36" t="str">
            <v>PVS</v>
          </cell>
          <cell r="K36" t="str">
            <v>CLUB FERROL T.M.</v>
          </cell>
          <cell r="L36" t="str">
            <v>GAL</v>
          </cell>
          <cell r="M36" t="str">
            <v>Equipos Masculinos Juveniles</v>
          </cell>
        </row>
        <row r="37">
          <cell r="A37">
            <v>36</v>
          </cell>
          <cell r="B37">
            <v>20</v>
          </cell>
          <cell r="C37">
            <v>21</v>
          </cell>
          <cell r="E37" t="str">
            <v>3ª Jornada - Grupo 5</v>
          </cell>
          <cell r="F37">
            <v>28</v>
          </cell>
          <cell r="G37">
            <v>0.375</v>
          </cell>
          <cell r="H37">
            <v>10</v>
          </cell>
          <cell r="I37" t="str">
            <v>E.T.M. BURLADA</v>
          </cell>
          <cell r="J37" t="str">
            <v>NAV</v>
          </cell>
          <cell r="K37" t="str">
            <v>C.T.T. TRAMUNTANA</v>
          </cell>
          <cell r="L37" t="str">
            <v>CAT</v>
          </cell>
          <cell r="M37" t="str">
            <v>Equipos Masculinos Juveniles</v>
          </cell>
        </row>
        <row r="38">
          <cell r="A38">
            <v>37</v>
          </cell>
          <cell r="B38">
            <v>22</v>
          </cell>
          <cell r="C38">
            <v>23</v>
          </cell>
          <cell r="E38" t="str">
            <v>3ª Jornada - Grupo 6</v>
          </cell>
          <cell r="F38">
            <v>28</v>
          </cell>
          <cell r="G38">
            <v>0.375</v>
          </cell>
          <cell r="H38">
            <v>11</v>
          </cell>
          <cell r="I38" t="str">
            <v>S.S. DE LOS REYES</v>
          </cell>
          <cell r="J38" t="str">
            <v>MAD</v>
          </cell>
          <cell r="K38" t="str">
            <v>CLUB HUELVA T.M.</v>
          </cell>
          <cell r="L38" t="str">
            <v>AND</v>
          </cell>
          <cell r="M38" t="str">
            <v>Equipos Masculinos Juveniles</v>
          </cell>
        </row>
        <row r="39">
          <cell r="A39">
            <v>38</v>
          </cell>
          <cell r="B39">
            <v>24</v>
          </cell>
          <cell r="C39">
            <v>25</v>
          </cell>
          <cell r="E39" t="str">
            <v>3ª Jornada - Grupo 6</v>
          </cell>
          <cell r="F39">
            <v>28</v>
          </cell>
          <cell r="G39">
            <v>0.375</v>
          </cell>
          <cell r="H39">
            <v>12</v>
          </cell>
          <cell r="I39" t="str">
            <v>CAI SANTIAGO T.M.</v>
          </cell>
          <cell r="J39" t="str">
            <v>ARA</v>
          </cell>
          <cell r="K39" t="str">
            <v>A.P.A. SANTA MARIÑA</v>
          </cell>
          <cell r="L39" t="str">
            <v>GAL</v>
          </cell>
          <cell r="M39" t="str">
            <v>Equipos Masculinos Juveniles</v>
          </cell>
        </row>
        <row r="40">
          <cell r="A40">
            <v>39</v>
          </cell>
          <cell r="B40">
            <v>1</v>
          </cell>
          <cell r="C40">
            <v>2</v>
          </cell>
          <cell r="E40" t="str">
            <v>5ª Jornada - Grupo 1</v>
          </cell>
          <cell r="F40">
            <v>28</v>
          </cell>
          <cell r="G40">
            <v>0.4375</v>
          </cell>
          <cell r="H40">
            <v>1</v>
          </cell>
          <cell r="I40" t="str">
            <v>C.T.T. ATENEU 1882</v>
          </cell>
          <cell r="J40" t="str">
            <v>CAT</v>
          </cell>
          <cell r="K40" t="str">
            <v>A.D. GASTÉIZ</v>
          </cell>
          <cell r="L40" t="str">
            <v>PVS</v>
          </cell>
          <cell r="M40" t="str">
            <v>Equipos Masculinos Juveniles</v>
          </cell>
        </row>
        <row r="41">
          <cell r="A41">
            <v>40</v>
          </cell>
          <cell r="B41">
            <v>4</v>
          </cell>
          <cell r="C41">
            <v>5</v>
          </cell>
          <cell r="E41" t="str">
            <v>5ª Jornada - Grupo 1</v>
          </cell>
          <cell r="F41">
            <v>28</v>
          </cell>
          <cell r="G41">
            <v>0.4375</v>
          </cell>
          <cell r="H41">
            <v>2</v>
          </cell>
          <cell r="I41" t="str">
            <v>C.T.M. GETAFE</v>
          </cell>
          <cell r="J41" t="str">
            <v>MAD</v>
          </cell>
          <cell r="K41" t="str">
            <v>C.T.M. CÁRTAMA</v>
          </cell>
          <cell r="L41" t="str">
            <v>AND</v>
          </cell>
          <cell r="M41" t="str">
            <v>Equipos Masculinos Juveniles</v>
          </cell>
        </row>
        <row r="42">
          <cell r="A42">
            <v>41</v>
          </cell>
          <cell r="B42">
            <v>27</v>
          </cell>
          <cell r="C42">
            <v>30</v>
          </cell>
          <cell r="E42" t="str">
            <v>1ª Jornada - Grupo A</v>
          </cell>
          <cell r="F42">
            <v>28</v>
          </cell>
          <cell r="G42">
            <v>0.51041666666666663</v>
          </cell>
          <cell r="H42">
            <v>1</v>
          </cell>
          <cell r="I42" t="str">
            <v>A.D.T.M. LEGANÉS</v>
          </cell>
          <cell r="J42" t="str">
            <v>MAD</v>
          </cell>
          <cell r="K42" t="str">
            <v>CLUB HUELVA T.M.</v>
          </cell>
          <cell r="L42" t="str">
            <v>AND</v>
          </cell>
          <cell r="M42" t="str">
            <v>Equipos Masculinos Juveniles</v>
          </cell>
        </row>
        <row r="43">
          <cell r="A43">
            <v>42</v>
          </cell>
          <cell r="B43">
            <v>28</v>
          </cell>
          <cell r="C43">
            <v>29</v>
          </cell>
          <cell r="E43" t="str">
            <v>1ª Jornada - Grupo A</v>
          </cell>
          <cell r="F43">
            <v>28</v>
          </cell>
          <cell r="G43">
            <v>0.51041666666666663</v>
          </cell>
          <cell r="H43">
            <v>2</v>
          </cell>
          <cell r="I43" t="str">
            <v>BADAJOZ T.M.</v>
          </cell>
          <cell r="J43" t="str">
            <v>EXT</v>
          </cell>
          <cell r="K43" t="str">
            <v>DEFENSE T.M.</v>
          </cell>
          <cell r="L43" t="str">
            <v>CNR</v>
          </cell>
          <cell r="M43" t="str">
            <v>Equipos Masculinos Juveniles</v>
          </cell>
        </row>
        <row r="44">
          <cell r="A44">
            <v>43</v>
          </cell>
          <cell r="B44">
            <v>32</v>
          </cell>
          <cell r="C44">
            <v>35</v>
          </cell>
          <cell r="E44" t="str">
            <v>1ª Jornada - Grupo B</v>
          </cell>
          <cell r="F44">
            <v>28</v>
          </cell>
          <cell r="G44">
            <v>0.51041666666666663</v>
          </cell>
          <cell r="H44">
            <v>3</v>
          </cell>
          <cell r="I44" t="str">
            <v>ADA GUADIX LA GENERAL</v>
          </cell>
          <cell r="J44" t="str">
            <v>AND</v>
          </cell>
          <cell r="K44" t="str">
            <v>C.T.T. ATENEU 1882</v>
          </cell>
          <cell r="L44" t="str">
            <v>AND</v>
          </cell>
          <cell r="M44" t="str">
            <v>Equipos Masculinos Juveniles</v>
          </cell>
        </row>
        <row r="45">
          <cell r="A45">
            <v>44</v>
          </cell>
          <cell r="B45">
            <v>33</v>
          </cell>
          <cell r="C45">
            <v>34</v>
          </cell>
          <cell r="E45" t="str">
            <v>1ª Jornada - Grupo B</v>
          </cell>
          <cell r="F45">
            <v>28</v>
          </cell>
          <cell r="G45">
            <v>0.51041666666666663</v>
          </cell>
          <cell r="H45">
            <v>4</v>
          </cell>
          <cell r="I45" t="str">
            <v>UCAM T.M. CARTAGENA</v>
          </cell>
          <cell r="J45" t="str">
            <v>MUR</v>
          </cell>
          <cell r="K45" t="str">
            <v>CLUB NARÓN T.M.</v>
          </cell>
          <cell r="L45" t="str">
            <v>GAL</v>
          </cell>
          <cell r="M45" t="str">
            <v>Equipos Masculinos Juveniles</v>
          </cell>
        </row>
        <row r="46">
          <cell r="A46">
            <v>45</v>
          </cell>
          <cell r="B46">
            <v>37</v>
          </cell>
          <cell r="C46">
            <v>40</v>
          </cell>
          <cell r="E46" t="str">
            <v>1ª Jornada - Grupo C</v>
          </cell>
          <cell r="F46">
            <v>28</v>
          </cell>
          <cell r="G46">
            <v>0.51041666666666663</v>
          </cell>
          <cell r="H46">
            <v>5</v>
          </cell>
          <cell r="I46" t="str">
            <v>CAN BERARDO RIPOLLET (PDM)</v>
          </cell>
          <cell r="J46" t="str">
            <v>CAT</v>
          </cell>
          <cell r="K46" t="str">
            <v>CAN BERARDO RIPOLLET (SDM)</v>
          </cell>
          <cell r="L46" t="str">
            <v>CAT</v>
          </cell>
          <cell r="M46" t="str">
            <v>Equipos Masculinos Juveniles</v>
          </cell>
        </row>
        <row r="47">
          <cell r="A47">
            <v>46</v>
          </cell>
          <cell r="B47">
            <v>38</v>
          </cell>
          <cell r="C47">
            <v>39</v>
          </cell>
          <cell r="E47" t="str">
            <v>1ª Jornada - Grupo C</v>
          </cell>
          <cell r="F47">
            <v>28</v>
          </cell>
          <cell r="G47">
            <v>0.51041666666666663</v>
          </cell>
          <cell r="H47">
            <v>6</v>
          </cell>
          <cell r="I47" t="str">
            <v>MERCANTIL SEVILLA</v>
          </cell>
          <cell r="J47" t="str">
            <v>AND</v>
          </cell>
          <cell r="K47" t="str">
            <v>ECISA ALICANTE T.M.</v>
          </cell>
          <cell r="L47" t="str">
            <v>CVA</v>
          </cell>
          <cell r="M47" t="str">
            <v>Equipos Masculinos Juveniles</v>
          </cell>
        </row>
        <row r="48">
          <cell r="A48">
            <v>47</v>
          </cell>
          <cell r="B48">
            <v>42</v>
          </cell>
          <cell r="C48">
            <v>45</v>
          </cell>
          <cell r="E48" t="str">
            <v>1ª Jornada - Grupo D</v>
          </cell>
          <cell r="F48">
            <v>28</v>
          </cell>
          <cell r="G48">
            <v>0.51041666666666663</v>
          </cell>
          <cell r="H48">
            <v>7</v>
          </cell>
          <cell r="I48" t="str">
            <v>COOP. LAS MARISMAS LEBRIJA</v>
          </cell>
          <cell r="J48" t="str">
            <v>AND</v>
          </cell>
          <cell r="K48" t="str">
            <v>C.T.T. TRAMUNTANA</v>
          </cell>
          <cell r="L48" t="str">
            <v>CAT</v>
          </cell>
          <cell r="M48" t="str">
            <v>Equipos Masculinos Juveniles</v>
          </cell>
        </row>
        <row r="49">
          <cell r="A49">
            <v>48</v>
          </cell>
          <cell r="B49">
            <v>43</v>
          </cell>
          <cell r="C49">
            <v>44</v>
          </cell>
          <cell r="E49" t="str">
            <v>1ª Jornada - Grupo D</v>
          </cell>
          <cell r="F49">
            <v>28</v>
          </cell>
          <cell r="G49">
            <v>0.51041666666666663</v>
          </cell>
          <cell r="H49">
            <v>8</v>
          </cell>
          <cell r="I49" t="str">
            <v>ANTONIO MENDOZA</v>
          </cell>
          <cell r="J49" t="str">
            <v>CTB</v>
          </cell>
          <cell r="K49" t="str">
            <v>C.T.M. GETAFE</v>
          </cell>
          <cell r="L49" t="str">
            <v>MAD</v>
          </cell>
          <cell r="M49" t="str">
            <v>Equipos Masculinos Juveniles</v>
          </cell>
        </row>
        <row r="50">
          <cell r="A50">
            <v>49</v>
          </cell>
          <cell r="B50">
            <v>26</v>
          </cell>
          <cell r="C50">
            <v>30</v>
          </cell>
          <cell r="E50" t="str">
            <v>2ª Jornada - Grupo A</v>
          </cell>
          <cell r="F50">
            <v>28</v>
          </cell>
          <cell r="G50">
            <v>0.66666666666666663</v>
          </cell>
          <cell r="H50">
            <v>1</v>
          </cell>
          <cell r="I50" t="str">
            <v>LA GENERAL GRANADA</v>
          </cell>
          <cell r="J50" t="str">
            <v>AND</v>
          </cell>
          <cell r="K50" t="str">
            <v>CLUB HUELVA T.M.</v>
          </cell>
          <cell r="L50" t="str">
            <v>AND</v>
          </cell>
          <cell r="M50" t="str">
            <v>Equipos Masculinos Juveniles</v>
          </cell>
        </row>
        <row r="51">
          <cell r="A51">
            <v>50</v>
          </cell>
          <cell r="B51">
            <v>27</v>
          </cell>
          <cell r="C51">
            <v>28</v>
          </cell>
          <cell r="E51" t="str">
            <v>2ª Jornada - Grupo A</v>
          </cell>
          <cell r="F51">
            <v>28</v>
          </cell>
          <cell r="G51">
            <v>0.66666666666666663</v>
          </cell>
          <cell r="H51">
            <v>2</v>
          </cell>
          <cell r="I51" t="str">
            <v>A.D.T.M. LEGANÉS</v>
          </cell>
          <cell r="J51" t="str">
            <v>MAD</v>
          </cell>
          <cell r="K51" t="str">
            <v>BADAJOZ T.M.</v>
          </cell>
          <cell r="L51" t="str">
            <v>EXT</v>
          </cell>
          <cell r="M51" t="str">
            <v>Equipos Masculinos Juveniles</v>
          </cell>
        </row>
        <row r="52">
          <cell r="A52">
            <v>51</v>
          </cell>
          <cell r="B52">
            <v>31</v>
          </cell>
          <cell r="C52">
            <v>35</v>
          </cell>
          <cell r="E52" t="str">
            <v>2ª Jornada - Grupo B</v>
          </cell>
          <cell r="F52">
            <v>28</v>
          </cell>
          <cell r="G52">
            <v>0.66666666666666663</v>
          </cell>
          <cell r="H52">
            <v>3</v>
          </cell>
          <cell r="I52" t="str">
            <v>FINQUES BALTRONS CALELLA</v>
          </cell>
          <cell r="J52" t="str">
            <v>CAT</v>
          </cell>
          <cell r="K52" t="str">
            <v>C.T.T. ATENEU 1882</v>
          </cell>
          <cell r="L52" t="str">
            <v>AND</v>
          </cell>
          <cell r="M52" t="str">
            <v>Equipos Masculinos Juveniles</v>
          </cell>
        </row>
        <row r="53">
          <cell r="A53">
            <v>52</v>
          </cell>
          <cell r="B53">
            <v>32</v>
          </cell>
          <cell r="C53">
            <v>33</v>
          </cell>
          <cell r="E53" t="str">
            <v>2ª Jornada - Grupo B</v>
          </cell>
          <cell r="F53">
            <v>28</v>
          </cell>
          <cell r="G53">
            <v>0.66666666666666663</v>
          </cell>
          <cell r="H53">
            <v>4</v>
          </cell>
          <cell r="I53" t="str">
            <v>ADA GUADIX LA GENERAL</v>
          </cell>
          <cell r="J53" t="str">
            <v>AND</v>
          </cell>
          <cell r="K53" t="str">
            <v>UCAM T.M. CARTAGENA</v>
          </cell>
          <cell r="L53" t="str">
            <v>MUR</v>
          </cell>
          <cell r="M53" t="str">
            <v>Equipos Masculinos Juveniles</v>
          </cell>
        </row>
        <row r="54">
          <cell r="A54">
            <v>53</v>
          </cell>
          <cell r="B54">
            <v>36</v>
          </cell>
          <cell r="C54">
            <v>40</v>
          </cell>
          <cell r="E54" t="str">
            <v>2ª Jornada - Grupo C</v>
          </cell>
          <cell r="F54">
            <v>28</v>
          </cell>
          <cell r="G54">
            <v>0.66666666666666663</v>
          </cell>
          <cell r="H54">
            <v>5</v>
          </cell>
          <cell r="I54" t="str">
            <v>CLUB AT. SAN SEBASTIÁN</v>
          </cell>
          <cell r="J54" t="str">
            <v>PVS</v>
          </cell>
          <cell r="K54" t="str">
            <v>CAN BERARDO RIPOLLET (SDM)</v>
          </cell>
          <cell r="L54" t="str">
            <v>CAT</v>
          </cell>
          <cell r="M54" t="str">
            <v>Equipos Masculinos Juveniles</v>
          </cell>
        </row>
        <row r="55">
          <cell r="A55">
            <v>54</v>
          </cell>
          <cell r="B55">
            <v>37</v>
          </cell>
          <cell r="C55">
            <v>38</v>
          </cell>
          <cell r="E55" t="str">
            <v>2ª Jornada - Grupo C</v>
          </cell>
          <cell r="F55">
            <v>28</v>
          </cell>
          <cell r="G55">
            <v>0.66666666666666663</v>
          </cell>
          <cell r="H55">
            <v>6</v>
          </cell>
          <cell r="I55" t="str">
            <v>CAN BERARDO RIPOLLET (PDM)</v>
          </cell>
          <cell r="J55" t="str">
            <v>CAT</v>
          </cell>
          <cell r="K55" t="str">
            <v>MERCANTIL SEVILLA</v>
          </cell>
          <cell r="L55" t="str">
            <v>AND</v>
          </cell>
          <cell r="M55" t="str">
            <v>Equipos Masculinos Juveniles</v>
          </cell>
        </row>
        <row r="56">
          <cell r="A56">
            <v>55</v>
          </cell>
          <cell r="B56">
            <v>41</v>
          </cell>
          <cell r="C56">
            <v>45</v>
          </cell>
          <cell r="E56" t="str">
            <v>2ª Jornada - Grupo D</v>
          </cell>
          <cell r="F56">
            <v>28</v>
          </cell>
          <cell r="G56">
            <v>0.66666666666666663</v>
          </cell>
          <cell r="H56">
            <v>7</v>
          </cell>
          <cell r="I56" t="str">
            <v>SCHOOL ZARAGOZA T.M.</v>
          </cell>
          <cell r="J56" t="str">
            <v>AND</v>
          </cell>
          <cell r="K56" t="str">
            <v>C.T.T. TRAMUNTANA</v>
          </cell>
          <cell r="L56" t="str">
            <v>CAT</v>
          </cell>
          <cell r="M56" t="str">
            <v>Equipos Masculinos Juveniles</v>
          </cell>
        </row>
        <row r="57">
          <cell r="A57">
            <v>56</v>
          </cell>
          <cell r="B57">
            <v>42</v>
          </cell>
          <cell r="C57">
            <v>43</v>
          </cell>
          <cell r="E57" t="str">
            <v>2ª Jornada - Grupo D</v>
          </cell>
          <cell r="F57">
            <v>28</v>
          </cell>
          <cell r="G57">
            <v>0.66666666666666663</v>
          </cell>
          <cell r="H57">
            <v>8</v>
          </cell>
          <cell r="I57" t="str">
            <v>COOP. LAS MARISMAS LEBRIJA</v>
          </cell>
          <cell r="J57" t="str">
            <v>AND</v>
          </cell>
          <cell r="K57" t="str">
            <v>ANTONIO MENDOZA</v>
          </cell>
          <cell r="L57" t="str">
            <v>CTB</v>
          </cell>
          <cell r="M57" t="str">
            <v>Equipos Masculinos Juveniles</v>
          </cell>
        </row>
        <row r="58">
          <cell r="A58">
            <v>57</v>
          </cell>
          <cell r="B58">
            <v>26</v>
          </cell>
          <cell r="C58">
            <v>29</v>
          </cell>
          <cell r="E58" t="str">
            <v>3ª Jornada - Grupo A</v>
          </cell>
          <cell r="F58">
            <v>28</v>
          </cell>
          <cell r="G58">
            <v>0.72916666666666663</v>
          </cell>
          <cell r="H58">
            <v>1</v>
          </cell>
          <cell r="I58" t="str">
            <v>LA GENERAL GRANADA</v>
          </cell>
          <cell r="J58" t="str">
            <v>AND</v>
          </cell>
          <cell r="K58" t="str">
            <v>DEFENSE T.M.</v>
          </cell>
          <cell r="L58" t="str">
            <v>CNR</v>
          </cell>
          <cell r="M58" t="str">
            <v>Equipos Masculinos Juveniles</v>
          </cell>
        </row>
        <row r="59">
          <cell r="A59">
            <v>58</v>
          </cell>
          <cell r="B59">
            <v>28</v>
          </cell>
          <cell r="C59">
            <v>30</v>
          </cell>
          <cell r="E59" t="str">
            <v>3ª Jornada - Grupo A</v>
          </cell>
          <cell r="F59">
            <v>28</v>
          </cell>
          <cell r="G59">
            <v>0.72916666666666663</v>
          </cell>
          <cell r="H59">
            <v>2</v>
          </cell>
          <cell r="I59" t="str">
            <v>BADAJOZ T.M.</v>
          </cell>
          <cell r="J59" t="str">
            <v>EXT</v>
          </cell>
          <cell r="K59" t="str">
            <v>CLUB HUELVA T.M.</v>
          </cell>
          <cell r="L59" t="str">
            <v>AND</v>
          </cell>
          <cell r="M59" t="str">
            <v>Equipos Masculinos Juveniles</v>
          </cell>
        </row>
        <row r="60">
          <cell r="A60">
            <v>59</v>
          </cell>
          <cell r="B60">
            <v>31</v>
          </cell>
          <cell r="C60">
            <v>34</v>
          </cell>
          <cell r="E60" t="str">
            <v>3ª Jornada - Grupo B</v>
          </cell>
          <cell r="F60">
            <v>28</v>
          </cell>
          <cell r="G60">
            <v>0.72916666666666663</v>
          </cell>
          <cell r="H60">
            <v>3</v>
          </cell>
          <cell r="I60" t="str">
            <v>FINQUES BALTRONS CALELLA</v>
          </cell>
          <cell r="J60" t="str">
            <v>CAT</v>
          </cell>
          <cell r="K60" t="str">
            <v>CLUB NARÓN T.M.</v>
          </cell>
          <cell r="L60" t="str">
            <v>GAL</v>
          </cell>
          <cell r="M60" t="str">
            <v>Equipos Masculinos Juveniles</v>
          </cell>
        </row>
        <row r="61">
          <cell r="A61">
            <v>60</v>
          </cell>
          <cell r="B61">
            <v>33</v>
          </cell>
          <cell r="C61">
            <v>35</v>
          </cell>
          <cell r="E61" t="str">
            <v>3ª Jornada - Grupo B</v>
          </cell>
          <cell r="F61">
            <v>28</v>
          </cell>
          <cell r="G61">
            <v>0.72916666666666663</v>
          </cell>
          <cell r="H61">
            <v>4</v>
          </cell>
          <cell r="I61" t="str">
            <v>UCAM T.M. CARTAGENA</v>
          </cell>
          <cell r="J61" t="str">
            <v>MUR</v>
          </cell>
          <cell r="K61" t="str">
            <v>C.T.T. ATENEU 1882</v>
          </cell>
          <cell r="L61" t="str">
            <v>AND</v>
          </cell>
          <cell r="M61" t="str">
            <v>Equipos Masculinos Juveniles</v>
          </cell>
        </row>
        <row r="62">
          <cell r="A62">
            <v>61</v>
          </cell>
          <cell r="B62">
            <v>36</v>
          </cell>
          <cell r="C62">
            <v>39</v>
          </cell>
          <cell r="E62" t="str">
            <v>3ª Jornada - Grupo C</v>
          </cell>
          <cell r="F62">
            <v>28</v>
          </cell>
          <cell r="G62">
            <v>0.72916666666666663</v>
          </cell>
          <cell r="H62">
            <v>5</v>
          </cell>
          <cell r="I62" t="str">
            <v>CLUB AT. SAN SEBASTIÁN</v>
          </cell>
          <cell r="J62" t="str">
            <v>PVS</v>
          </cell>
          <cell r="K62" t="str">
            <v>ECISA ALICANTE T.M.</v>
          </cell>
          <cell r="L62" t="str">
            <v>CVA</v>
          </cell>
          <cell r="M62" t="str">
            <v>Equipos Masculinos Juveniles</v>
          </cell>
        </row>
        <row r="63">
          <cell r="A63">
            <v>62</v>
          </cell>
          <cell r="B63">
            <v>38</v>
          </cell>
          <cell r="C63">
            <v>40</v>
          </cell>
          <cell r="E63" t="str">
            <v>3ª Jornada - Grupo C</v>
          </cell>
          <cell r="F63">
            <v>28</v>
          </cell>
          <cell r="G63">
            <v>0.72916666666666663</v>
          </cell>
          <cell r="H63">
            <v>6</v>
          </cell>
          <cell r="I63" t="str">
            <v>MERCANTIL SEVILLA</v>
          </cell>
          <cell r="J63" t="str">
            <v>AND</v>
          </cell>
          <cell r="K63" t="str">
            <v>CAN BERARDO RIPOLLET (SDM)</v>
          </cell>
          <cell r="L63" t="str">
            <v>CAT</v>
          </cell>
          <cell r="M63" t="str">
            <v>Equipos Masculinos Juveniles</v>
          </cell>
        </row>
        <row r="64">
          <cell r="A64">
            <v>63</v>
          </cell>
          <cell r="B64">
            <v>41</v>
          </cell>
          <cell r="C64">
            <v>44</v>
          </cell>
          <cell r="E64" t="str">
            <v>3ª Jornada - Grupo D</v>
          </cell>
          <cell r="F64">
            <v>28</v>
          </cell>
          <cell r="G64">
            <v>0.72916666666666663</v>
          </cell>
          <cell r="H64">
            <v>7</v>
          </cell>
          <cell r="I64" t="str">
            <v>SCHOOL ZARAGOZA T.M.</v>
          </cell>
          <cell r="J64" t="str">
            <v>AND</v>
          </cell>
          <cell r="K64" t="str">
            <v>C.T.M. GETAFE</v>
          </cell>
          <cell r="L64" t="str">
            <v>MAD</v>
          </cell>
          <cell r="M64" t="str">
            <v>Equipos Masculinos Juveniles</v>
          </cell>
        </row>
        <row r="65">
          <cell r="A65">
            <v>64</v>
          </cell>
          <cell r="B65">
            <v>43</v>
          </cell>
          <cell r="C65">
            <v>45</v>
          </cell>
          <cell r="E65" t="str">
            <v>3ª Jornada - Grupo D</v>
          </cell>
          <cell r="F65">
            <v>28</v>
          </cell>
          <cell r="G65">
            <v>0.72916666666666663</v>
          </cell>
          <cell r="H65">
            <v>8</v>
          </cell>
          <cell r="I65" t="str">
            <v>ANTONIO MENDOZA</v>
          </cell>
          <cell r="J65" t="str">
            <v>CTB</v>
          </cell>
          <cell r="K65" t="str">
            <v>C.T.T. TRAMUNTANA</v>
          </cell>
          <cell r="L65" t="str">
            <v>CAT</v>
          </cell>
          <cell r="M65" t="str">
            <v>Equipos Masculinos Juveniles</v>
          </cell>
        </row>
        <row r="66">
          <cell r="A66">
            <v>65</v>
          </cell>
          <cell r="B66">
            <v>26</v>
          </cell>
          <cell r="C66">
            <v>28</v>
          </cell>
          <cell r="E66" t="str">
            <v>4ª Jornada - Grupo A</v>
          </cell>
          <cell r="F66">
            <v>28</v>
          </cell>
          <cell r="G66">
            <v>0.80208333333333337</v>
          </cell>
          <cell r="H66">
            <v>1</v>
          </cell>
          <cell r="I66" t="str">
            <v>LA GENERAL GRANADA</v>
          </cell>
          <cell r="J66" t="str">
            <v>AND</v>
          </cell>
          <cell r="K66" t="str">
            <v>BADAJOZ T.M.</v>
          </cell>
          <cell r="L66" t="str">
            <v>EXT</v>
          </cell>
          <cell r="M66" t="str">
            <v>Equipos Masculinos Juveniles</v>
          </cell>
        </row>
        <row r="67">
          <cell r="A67">
            <v>66</v>
          </cell>
          <cell r="B67">
            <v>27</v>
          </cell>
          <cell r="C67">
            <v>29</v>
          </cell>
          <cell r="E67" t="str">
            <v>4ª Jornada - Grupo A</v>
          </cell>
          <cell r="F67">
            <v>28</v>
          </cell>
          <cell r="G67">
            <v>0.80208333333333337</v>
          </cell>
          <cell r="H67">
            <v>2</v>
          </cell>
          <cell r="I67" t="str">
            <v>A.D.T.M. LEGANÉS</v>
          </cell>
          <cell r="J67" t="str">
            <v>MAD</v>
          </cell>
          <cell r="K67" t="str">
            <v>DEFENSE T.M.</v>
          </cell>
          <cell r="L67" t="str">
            <v>CNR</v>
          </cell>
          <cell r="M67" t="str">
            <v>Equipos Masculinos Juveniles</v>
          </cell>
        </row>
        <row r="68">
          <cell r="A68">
            <v>67</v>
          </cell>
          <cell r="B68">
            <v>31</v>
          </cell>
          <cell r="C68">
            <v>33</v>
          </cell>
          <cell r="E68" t="str">
            <v>4ª Jornada - Grupo B</v>
          </cell>
          <cell r="F68">
            <v>28</v>
          </cell>
          <cell r="G68">
            <v>0.80208333333333337</v>
          </cell>
          <cell r="H68">
            <v>3</v>
          </cell>
          <cell r="I68" t="str">
            <v>FINQUES BALTRONS CALELLA</v>
          </cell>
          <cell r="J68" t="str">
            <v>CAT</v>
          </cell>
          <cell r="K68" t="str">
            <v>UCAM T.M. CARTAGENA</v>
          </cell>
          <cell r="L68" t="str">
            <v>MUR</v>
          </cell>
          <cell r="M68" t="str">
            <v>Equipos Masculinos Juveniles</v>
          </cell>
        </row>
        <row r="69">
          <cell r="A69">
            <v>68</v>
          </cell>
          <cell r="B69">
            <v>32</v>
          </cell>
          <cell r="C69">
            <v>34</v>
          </cell>
          <cell r="E69" t="str">
            <v>4ª Jornada - Grupo B</v>
          </cell>
          <cell r="F69">
            <v>28</v>
          </cell>
          <cell r="G69">
            <v>0.80208333333333337</v>
          </cell>
          <cell r="H69">
            <v>4</v>
          </cell>
          <cell r="I69" t="str">
            <v>ADA GUADIX LA GENERAL</v>
          </cell>
          <cell r="J69" t="str">
            <v>AND</v>
          </cell>
          <cell r="K69" t="str">
            <v>CLUB NARÓN T.M.</v>
          </cell>
          <cell r="L69" t="str">
            <v>GAL</v>
          </cell>
          <cell r="M69" t="str">
            <v>Equipos Masculinos Juveniles</v>
          </cell>
        </row>
        <row r="70">
          <cell r="A70">
            <v>69</v>
          </cell>
          <cell r="B70">
            <v>36</v>
          </cell>
          <cell r="C70">
            <v>38</v>
          </cell>
          <cell r="E70" t="str">
            <v>4ª Jornada - Grupo C</v>
          </cell>
          <cell r="F70">
            <v>28</v>
          </cell>
          <cell r="G70">
            <v>0.80208333333333337</v>
          </cell>
          <cell r="H70">
            <v>5</v>
          </cell>
          <cell r="I70" t="str">
            <v>CLUB AT. SAN SEBASTIÁN</v>
          </cell>
          <cell r="J70" t="str">
            <v>PVS</v>
          </cell>
          <cell r="K70" t="str">
            <v>MERCANTIL SEVILLA</v>
          </cell>
          <cell r="L70" t="str">
            <v>AND</v>
          </cell>
          <cell r="M70" t="str">
            <v>Equipos Masculinos Juveniles</v>
          </cell>
        </row>
        <row r="71">
          <cell r="A71">
            <v>70</v>
          </cell>
          <cell r="B71">
            <v>37</v>
          </cell>
          <cell r="C71">
            <v>39</v>
          </cell>
          <cell r="E71" t="str">
            <v>4ª Jornada - Grupo C</v>
          </cell>
          <cell r="F71">
            <v>28</v>
          </cell>
          <cell r="G71">
            <v>0.80208333333333337</v>
          </cell>
          <cell r="H71">
            <v>6</v>
          </cell>
          <cell r="I71" t="str">
            <v>CAN BERARDO RIPOLLET (PDM)</v>
          </cell>
          <cell r="J71" t="str">
            <v>CAT</v>
          </cell>
          <cell r="K71" t="str">
            <v>ECISA ALICANTE T.M.</v>
          </cell>
          <cell r="L71" t="str">
            <v>CVA</v>
          </cell>
          <cell r="M71" t="str">
            <v>Equipos Masculinos Juveniles</v>
          </cell>
        </row>
        <row r="72">
          <cell r="A72">
            <v>71</v>
          </cell>
          <cell r="B72">
            <v>41</v>
          </cell>
          <cell r="C72">
            <v>43</v>
          </cell>
          <cell r="E72" t="str">
            <v>4ª Jornada - Grupo D</v>
          </cell>
          <cell r="F72">
            <v>28</v>
          </cell>
          <cell r="G72">
            <v>0.80208333333333337</v>
          </cell>
          <cell r="H72">
            <v>7</v>
          </cell>
          <cell r="I72" t="str">
            <v>SCHOOL ZARAGOZA T.M.</v>
          </cell>
          <cell r="J72" t="str">
            <v>AND</v>
          </cell>
          <cell r="K72" t="str">
            <v>ANTONIO MENDOZA</v>
          </cell>
          <cell r="L72" t="str">
            <v>CTB</v>
          </cell>
          <cell r="M72" t="str">
            <v>Equipos Masculinos Juveniles</v>
          </cell>
        </row>
        <row r="73">
          <cell r="A73">
            <v>72</v>
          </cell>
          <cell r="B73">
            <v>42</v>
          </cell>
          <cell r="C73">
            <v>44</v>
          </cell>
          <cell r="E73" t="str">
            <v>4ª Jornada - Grupo D</v>
          </cell>
          <cell r="F73">
            <v>28</v>
          </cell>
          <cell r="G73">
            <v>0.80208333333333337</v>
          </cell>
          <cell r="H73">
            <v>8</v>
          </cell>
          <cell r="I73" t="str">
            <v>COOP. LAS MARISMAS LEBRIJA</v>
          </cell>
          <cell r="J73" t="str">
            <v>AND</v>
          </cell>
          <cell r="K73" t="str">
            <v>C.T.M. GETAFE</v>
          </cell>
          <cell r="L73" t="str">
            <v>MAD</v>
          </cell>
          <cell r="M73" t="str">
            <v>Equipos Masculinos Juveniles</v>
          </cell>
        </row>
        <row r="74">
          <cell r="A74">
            <v>73</v>
          </cell>
          <cell r="B74">
            <v>26</v>
          </cell>
          <cell r="C74">
            <v>27</v>
          </cell>
          <cell r="E74" t="str">
            <v>5ª Jornada - Grupo A</v>
          </cell>
          <cell r="F74">
            <v>29</v>
          </cell>
          <cell r="G74">
            <v>0.375</v>
          </cell>
          <cell r="H74">
            <v>5</v>
          </cell>
          <cell r="I74" t="str">
            <v>LA GENERAL GRANADA</v>
          </cell>
          <cell r="J74" t="str">
            <v>AND</v>
          </cell>
          <cell r="K74" t="str">
            <v>A.D.T.M. LEGANÉS</v>
          </cell>
          <cell r="L74" t="str">
            <v>MAD</v>
          </cell>
          <cell r="M74" t="str">
            <v>Equipos Masculinos Juveniles</v>
          </cell>
        </row>
        <row r="75">
          <cell r="A75">
            <v>74</v>
          </cell>
          <cell r="B75">
            <v>29</v>
          </cell>
          <cell r="C75">
            <v>30</v>
          </cell>
          <cell r="E75" t="str">
            <v>5ª Jornada - Grupo A</v>
          </cell>
          <cell r="F75">
            <v>29</v>
          </cell>
          <cell r="G75">
            <v>0.375</v>
          </cell>
          <cell r="H75">
            <v>6</v>
          </cell>
          <cell r="I75" t="str">
            <v>DEFENSE T.M.</v>
          </cell>
          <cell r="J75" t="str">
            <v>CNR</v>
          </cell>
          <cell r="K75" t="str">
            <v>CLUB HUELVA T.M.</v>
          </cell>
          <cell r="L75" t="str">
            <v>AND</v>
          </cell>
          <cell r="M75" t="str">
            <v>Equipos Masculinos Juveniles</v>
          </cell>
        </row>
        <row r="76">
          <cell r="A76">
            <v>75</v>
          </cell>
          <cell r="B76">
            <v>31</v>
          </cell>
          <cell r="C76">
            <v>32</v>
          </cell>
          <cell r="E76" t="str">
            <v>5ª Jornada - Grupo B</v>
          </cell>
          <cell r="F76">
            <v>29</v>
          </cell>
          <cell r="G76">
            <v>0.375</v>
          </cell>
          <cell r="H76">
            <v>7</v>
          </cell>
          <cell r="I76" t="str">
            <v>FINQUES BALTRONS CALELLA</v>
          </cell>
          <cell r="J76" t="str">
            <v>CAT</v>
          </cell>
          <cell r="K76" t="str">
            <v>ADA GUADIX LA GENERAL</v>
          </cell>
          <cell r="L76" t="str">
            <v>AND</v>
          </cell>
          <cell r="M76" t="str">
            <v>Equipos Masculinos Juveniles</v>
          </cell>
        </row>
        <row r="77">
          <cell r="A77">
            <v>76</v>
          </cell>
          <cell r="B77">
            <v>34</v>
          </cell>
          <cell r="C77">
            <v>35</v>
          </cell>
          <cell r="E77" t="str">
            <v>5ª Jornada - Grupo B</v>
          </cell>
          <cell r="F77">
            <v>29</v>
          </cell>
          <cell r="G77">
            <v>0.375</v>
          </cell>
          <cell r="H77">
            <v>8</v>
          </cell>
          <cell r="I77" t="str">
            <v>CLUB NARÓN T.M.</v>
          </cell>
          <cell r="J77" t="str">
            <v>GAL</v>
          </cell>
          <cell r="K77" t="str">
            <v>C.T.T. ATENEU 1882</v>
          </cell>
          <cell r="L77" t="str">
            <v>AND</v>
          </cell>
          <cell r="M77" t="str">
            <v>Equipos Masculinos Juveniles</v>
          </cell>
        </row>
        <row r="78">
          <cell r="A78">
            <v>77</v>
          </cell>
          <cell r="B78">
            <v>36</v>
          </cell>
          <cell r="C78">
            <v>37</v>
          </cell>
          <cell r="E78" t="str">
            <v>5ª Jornada - Grupo C</v>
          </cell>
          <cell r="F78">
            <v>29</v>
          </cell>
          <cell r="G78">
            <v>0.375</v>
          </cell>
          <cell r="H78">
            <v>9</v>
          </cell>
          <cell r="I78" t="str">
            <v>CLUB AT. SAN SEBASTIÁN</v>
          </cell>
          <cell r="J78" t="str">
            <v>PVS</v>
          </cell>
          <cell r="K78" t="str">
            <v>CAN BERARDO RIPOLLET (PDM)</v>
          </cell>
          <cell r="L78" t="str">
            <v>CAT</v>
          </cell>
          <cell r="M78" t="str">
            <v>Equipos Masculinos Juveniles</v>
          </cell>
        </row>
        <row r="79">
          <cell r="A79">
            <v>78</v>
          </cell>
          <cell r="B79">
            <v>39</v>
          </cell>
          <cell r="C79">
            <v>40</v>
          </cell>
          <cell r="E79" t="str">
            <v>5ª Jornada - Grupo C</v>
          </cell>
          <cell r="F79">
            <v>29</v>
          </cell>
          <cell r="G79">
            <v>0.375</v>
          </cell>
          <cell r="H79">
            <v>10</v>
          </cell>
          <cell r="I79" t="str">
            <v>ECISA ALICANTE T.M.</v>
          </cell>
          <cell r="J79" t="str">
            <v>CVA</v>
          </cell>
          <cell r="K79" t="str">
            <v>CAN BERARDO RIPOLLET (SDM)</v>
          </cell>
          <cell r="L79" t="str">
            <v>CAT</v>
          </cell>
          <cell r="M79" t="str">
            <v>Equipos Masculinos Juveniles</v>
          </cell>
        </row>
        <row r="80">
          <cell r="A80">
            <v>79</v>
          </cell>
          <cell r="B80">
            <v>41</v>
          </cell>
          <cell r="C80">
            <v>42</v>
          </cell>
          <cell r="E80" t="str">
            <v>5ª Jornada - Grupo D</v>
          </cell>
          <cell r="F80">
            <v>29</v>
          </cell>
          <cell r="G80">
            <v>0.375</v>
          </cell>
          <cell r="H80">
            <v>11</v>
          </cell>
          <cell r="I80" t="str">
            <v>SCHOOL ZARAGOZA T.M.</v>
          </cell>
          <cell r="J80" t="str">
            <v>AND</v>
          </cell>
          <cell r="K80" t="str">
            <v>COOP. LAS MARISMAS LEBRIJA</v>
          </cell>
          <cell r="L80" t="str">
            <v>AND</v>
          </cell>
          <cell r="M80" t="str">
            <v>Equipos Masculinos Juveniles</v>
          </cell>
        </row>
        <row r="81">
          <cell r="A81">
            <v>80</v>
          </cell>
          <cell r="B81">
            <v>44</v>
          </cell>
          <cell r="C81">
            <v>45</v>
          </cell>
          <cell r="E81" t="str">
            <v>5ª Jornada - Grupo D</v>
          </cell>
          <cell r="F81">
            <v>29</v>
          </cell>
          <cell r="G81">
            <v>0.375</v>
          </cell>
          <cell r="H81">
            <v>12</v>
          </cell>
          <cell r="I81" t="str">
            <v>C.T.M. GETAFE</v>
          </cell>
          <cell r="J81" t="str">
            <v>MAD</v>
          </cell>
          <cell r="K81" t="str">
            <v>C.T.T. TRAMUNTANA</v>
          </cell>
          <cell r="L81" t="str">
            <v>CAT</v>
          </cell>
          <cell r="M81" t="str">
            <v>Equipos Masculinos Juveniles</v>
          </cell>
        </row>
        <row r="82">
          <cell r="A82">
            <v>81</v>
          </cell>
          <cell r="B82">
            <v>27</v>
          </cell>
          <cell r="C82">
            <v>45</v>
          </cell>
          <cell r="E82" t="str">
            <v>9º al 12º puesto</v>
          </cell>
          <cell r="F82">
            <v>29</v>
          </cell>
          <cell r="G82">
            <v>0.51041666666666663</v>
          </cell>
          <cell r="H82">
            <v>1</v>
          </cell>
          <cell r="I82" t="str">
            <v>A.D.T.M. LEGANÉS</v>
          </cell>
          <cell r="J82" t="str">
            <v>MAD</v>
          </cell>
          <cell r="K82" t="str">
            <v>C.T.T. TRAMUNTANA</v>
          </cell>
          <cell r="L82" t="str">
            <v>CAT</v>
          </cell>
          <cell r="M82" t="str">
            <v>Equipos Masculinos Juveniles</v>
          </cell>
        </row>
        <row r="83">
          <cell r="A83">
            <v>82</v>
          </cell>
          <cell r="B83">
            <v>36</v>
          </cell>
          <cell r="C83">
            <v>33</v>
          </cell>
          <cell r="E83" t="str">
            <v>9º al 12º puesto</v>
          </cell>
          <cell r="F83">
            <v>29</v>
          </cell>
          <cell r="G83">
            <v>0.51041666666666663</v>
          </cell>
          <cell r="H83">
            <v>2</v>
          </cell>
          <cell r="I83" t="str">
            <v>CLUB AT. SAN SEBASTIÁN</v>
          </cell>
          <cell r="J83" t="str">
            <v>PVS</v>
          </cell>
          <cell r="K83" t="str">
            <v>UCAM T.M. CARTAGENA</v>
          </cell>
          <cell r="L83" t="str">
            <v>MUR</v>
          </cell>
          <cell r="M83" t="str">
            <v>Equipos Masculinos Juveniles</v>
          </cell>
        </row>
        <row r="84">
          <cell r="A84">
            <v>83</v>
          </cell>
          <cell r="B84">
            <v>28</v>
          </cell>
          <cell r="C84">
            <v>41</v>
          </cell>
          <cell r="E84" t="str">
            <v>5º al 8º puesto</v>
          </cell>
          <cell r="F84">
            <v>29</v>
          </cell>
          <cell r="G84">
            <v>0.51041666666666663</v>
          </cell>
          <cell r="H84">
            <v>3</v>
          </cell>
          <cell r="I84" t="str">
            <v>BADAJOZ T.M.</v>
          </cell>
          <cell r="J84" t="str">
            <v>EXT</v>
          </cell>
          <cell r="K84" t="str">
            <v>SCHOOL ZARAGOZA T.M.</v>
          </cell>
          <cell r="L84" t="str">
            <v>AND</v>
          </cell>
          <cell r="M84" t="str">
            <v>Equipos Masculinos Juveniles</v>
          </cell>
        </row>
        <row r="85">
          <cell r="A85">
            <v>84</v>
          </cell>
          <cell r="B85">
            <v>38</v>
          </cell>
          <cell r="C85">
            <v>32</v>
          </cell>
          <cell r="E85" t="str">
            <v>5º al 8º puesto</v>
          </cell>
          <cell r="F85">
            <v>29</v>
          </cell>
          <cell r="G85">
            <v>0.51041666666666663</v>
          </cell>
          <cell r="H85">
            <v>4</v>
          </cell>
          <cell r="I85" t="str">
            <v>MERCANTIL SEVILLA</v>
          </cell>
          <cell r="J85" t="str">
            <v>AND</v>
          </cell>
          <cell r="K85" t="str">
            <v>ADA GUADIX LA GENERAL</v>
          </cell>
          <cell r="L85" t="str">
            <v>AND</v>
          </cell>
          <cell r="M85" t="str">
            <v>Equipos Masculinos Juveniles</v>
          </cell>
        </row>
        <row r="86">
          <cell r="A86">
            <v>85</v>
          </cell>
          <cell r="B86">
            <v>26</v>
          </cell>
          <cell r="C86">
            <v>42</v>
          </cell>
          <cell r="E86" t="str">
            <v>Semifinal</v>
          </cell>
          <cell r="F86">
            <v>29</v>
          </cell>
          <cell r="G86">
            <v>0.51041666666666663</v>
          </cell>
          <cell r="H86">
            <v>11</v>
          </cell>
          <cell r="I86" t="str">
            <v>LA GENERAL GRANADA</v>
          </cell>
          <cell r="J86" t="str">
            <v>AND</v>
          </cell>
          <cell r="K86" t="str">
            <v>COOP. LAS MARISMAS LEBRIJA</v>
          </cell>
          <cell r="L86" t="str">
            <v>AND</v>
          </cell>
          <cell r="M86" t="str">
            <v>Equipos Masculinos Juveniles</v>
          </cell>
        </row>
        <row r="87">
          <cell r="A87">
            <v>86</v>
          </cell>
          <cell r="B87">
            <v>37</v>
          </cell>
          <cell r="C87">
            <v>31</v>
          </cell>
          <cell r="E87" t="str">
            <v>Semifinal</v>
          </cell>
          <cell r="F87">
            <v>29</v>
          </cell>
          <cell r="G87">
            <v>0.51041666666666663</v>
          </cell>
          <cell r="H87">
            <v>7</v>
          </cell>
          <cell r="I87" t="str">
            <v>CAN BERARDO RIPOLLET (PDM)</v>
          </cell>
          <cell r="J87" t="str">
            <v>CAT</v>
          </cell>
          <cell r="K87" t="str">
            <v>FINQUES BALTRONS CALELLA</v>
          </cell>
          <cell r="L87" t="str">
            <v>CAT</v>
          </cell>
          <cell r="M87" t="str">
            <v>Equipos Masculinos Juveniles</v>
          </cell>
        </row>
        <row r="88">
          <cell r="A88">
            <v>87</v>
          </cell>
          <cell r="B88">
            <v>45</v>
          </cell>
          <cell r="C88">
            <v>33</v>
          </cell>
          <cell r="E88" t="str">
            <v>11º y 12º puesto</v>
          </cell>
          <cell r="F88">
            <v>29</v>
          </cell>
          <cell r="G88">
            <v>0.82291666666666663</v>
          </cell>
          <cell r="H88">
            <v>1</v>
          </cell>
          <cell r="I88" t="str">
            <v>C.T.T. TRAMUNTANA</v>
          </cell>
          <cell r="J88" t="str">
            <v>CAT</v>
          </cell>
          <cell r="K88" t="str">
            <v>UCAM T.M. CARTAGENA</v>
          </cell>
          <cell r="L88" t="str">
            <v>MUR</v>
          </cell>
          <cell r="M88" t="str">
            <v>Equipos Masculinos Juveniles</v>
          </cell>
        </row>
        <row r="89">
          <cell r="A89">
            <v>88</v>
          </cell>
          <cell r="B89">
            <v>27</v>
          </cell>
          <cell r="C89">
            <v>36</v>
          </cell>
          <cell r="E89" t="str">
            <v>9º y 10º puesto</v>
          </cell>
          <cell r="F89">
            <v>29</v>
          </cell>
          <cell r="G89">
            <v>0.82291666666666663</v>
          </cell>
          <cell r="H89">
            <v>2</v>
          </cell>
          <cell r="I89" t="str">
            <v>A.D.T.M. LEGANÉS</v>
          </cell>
          <cell r="J89" t="str">
            <v>MAD</v>
          </cell>
          <cell r="K89" t="str">
            <v>CLUB AT. SAN SEBASTIÁN</v>
          </cell>
          <cell r="L89" t="str">
            <v>PVS</v>
          </cell>
          <cell r="M89" t="str">
            <v>Equipos Masculinos Juveniles</v>
          </cell>
        </row>
        <row r="90">
          <cell r="A90">
            <v>89</v>
          </cell>
          <cell r="B90">
            <v>41</v>
          </cell>
          <cell r="C90">
            <v>38</v>
          </cell>
          <cell r="E90" t="str">
            <v>7º y 8º puesto</v>
          </cell>
          <cell r="F90">
            <v>29</v>
          </cell>
          <cell r="G90">
            <v>0.82291666666666663</v>
          </cell>
          <cell r="H90">
            <v>3</v>
          </cell>
          <cell r="I90" t="str">
            <v>SCHOOL ZARAGOZA T.M.</v>
          </cell>
          <cell r="J90" t="str">
            <v>AND</v>
          </cell>
          <cell r="K90" t="str">
            <v>MERCANTIL SEVILLA</v>
          </cell>
          <cell r="L90" t="str">
            <v>AND</v>
          </cell>
          <cell r="M90" t="str">
            <v>Equipos Masculinos Juveniles</v>
          </cell>
        </row>
        <row r="91">
          <cell r="A91">
            <v>90</v>
          </cell>
          <cell r="B91">
            <v>28</v>
          </cell>
          <cell r="C91">
            <v>32</v>
          </cell>
          <cell r="E91" t="str">
            <v>5º y 6º puesto</v>
          </cell>
          <cell r="F91">
            <v>29</v>
          </cell>
          <cell r="G91">
            <v>0.82291666666666663</v>
          </cell>
          <cell r="H91">
            <v>4</v>
          </cell>
          <cell r="I91" t="str">
            <v>BADAJOZ T.M.</v>
          </cell>
          <cell r="J91" t="str">
            <v>EXT</v>
          </cell>
          <cell r="K91" t="str">
            <v>ADA GUADIX LA GENERAL</v>
          </cell>
          <cell r="L91" t="str">
            <v>AND</v>
          </cell>
          <cell r="M91" t="str">
            <v>Equipos Masculinos Juveniles</v>
          </cell>
        </row>
        <row r="92">
          <cell r="A92">
            <v>91</v>
          </cell>
          <cell r="B92">
            <v>42</v>
          </cell>
          <cell r="C92">
            <v>37</v>
          </cell>
          <cell r="E92" t="str">
            <v>3º y 4º puesto</v>
          </cell>
          <cell r="F92">
            <v>29</v>
          </cell>
          <cell r="G92">
            <v>0.82291666666666663</v>
          </cell>
          <cell r="H92">
            <v>5</v>
          </cell>
          <cell r="I92" t="str">
            <v>COOP. LAS MARISMAS LEBRIJA</v>
          </cell>
          <cell r="J92" t="str">
            <v>AND</v>
          </cell>
          <cell r="K92" t="str">
            <v>CAN BERARDO RIPOLLET (PDM)</v>
          </cell>
          <cell r="L92" t="str">
            <v>CAT</v>
          </cell>
          <cell r="M92" t="str">
            <v>Equipos Masculinos Juveniles</v>
          </cell>
        </row>
        <row r="93">
          <cell r="A93">
            <v>92</v>
          </cell>
          <cell r="B93">
            <v>26</v>
          </cell>
          <cell r="C93">
            <v>31</v>
          </cell>
          <cell r="E93" t="str">
            <v>FINAL</v>
          </cell>
          <cell r="F93">
            <v>29</v>
          </cell>
          <cell r="G93">
            <v>0.82291666666666663</v>
          </cell>
          <cell r="H93">
            <v>10</v>
          </cell>
          <cell r="I93" t="str">
            <v>LA GENERAL GRANADA</v>
          </cell>
          <cell r="J93" t="str">
            <v>AND</v>
          </cell>
          <cell r="K93" t="str">
            <v>FINQUES BALTRONS CALELLA</v>
          </cell>
          <cell r="L93" t="str">
            <v>CAT</v>
          </cell>
          <cell r="M93" t="str">
            <v>Equipos Masculinos Juveniles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RSAL"/>
      <sheetName val="IM"/>
      <sheetName val="IF"/>
      <sheetName val="DM"/>
      <sheetName val="DF"/>
      <sheetName val="DX"/>
      <sheetName val="PIM"/>
      <sheetName val="PIF"/>
      <sheetName val="PDM"/>
      <sheetName val="PDX"/>
      <sheetName val="Actas"/>
      <sheetName val="EMyEF"/>
      <sheetName val="Encuen"/>
    </sheetNames>
    <sheetDataSet>
      <sheetData sheetId="0" refreshError="1">
        <row r="2">
          <cell r="A2">
            <v>101</v>
          </cell>
          <cell r="B2" t="str">
            <v>CASARES</v>
          </cell>
          <cell r="C2" t="str">
            <v>Roberto</v>
          </cell>
          <cell r="D2" t="str">
            <v>AND</v>
          </cell>
          <cell r="E2" t="str">
            <v>CASARES, Roberto</v>
          </cell>
          <cell r="F2">
            <v>855</v>
          </cell>
          <cell r="G2" t="str">
            <v>LA GENERAL DE GRANADA</v>
          </cell>
        </row>
        <row r="3">
          <cell r="A3">
            <v>102</v>
          </cell>
          <cell r="B3" t="str">
            <v>CIBANTOS</v>
          </cell>
          <cell r="C3" t="str">
            <v>A. Mateo</v>
          </cell>
          <cell r="D3" t="str">
            <v>AND</v>
          </cell>
          <cell r="E3" t="str">
            <v>CIBANTOS, A. Mateo</v>
          </cell>
          <cell r="F3">
            <v>754</v>
          </cell>
          <cell r="G3" t="str">
            <v>C.T.M. PORTUENSE</v>
          </cell>
        </row>
        <row r="4">
          <cell r="A4">
            <v>103</v>
          </cell>
          <cell r="B4" t="str">
            <v>DELGADO</v>
          </cell>
          <cell r="C4" t="str">
            <v>J. Enrique</v>
          </cell>
          <cell r="D4" t="str">
            <v>AND</v>
          </cell>
          <cell r="E4" t="str">
            <v>DELGADO, J. Enrique</v>
          </cell>
          <cell r="G4" t="str">
            <v>C.T.M. PORTUENSE</v>
          </cell>
        </row>
        <row r="5">
          <cell r="A5">
            <v>104</v>
          </cell>
          <cell r="B5" t="str">
            <v>GAMBRA</v>
          </cell>
          <cell r="C5" t="str">
            <v>Jorge</v>
          </cell>
          <cell r="D5" t="str">
            <v>AND</v>
          </cell>
          <cell r="E5" t="str">
            <v>GAMBRA, Jorge</v>
          </cell>
          <cell r="F5">
            <v>851</v>
          </cell>
          <cell r="G5" t="str">
            <v>C.T.M. PORTUENSE</v>
          </cell>
        </row>
        <row r="6">
          <cell r="A6">
            <v>105</v>
          </cell>
          <cell r="B6" t="str">
            <v>HE</v>
          </cell>
          <cell r="C6" t="str">
            <v>Zhi Wen</v>
          </cell>
          <cell r="D6" t="str">
            <v>AND</v>
          </cell>
          <cell r="E6" t="str">
            <v>HE, Zhi Wen</v>
          </cell>
          <cell r="G6" t="str">
            <v>LA GENERAL DE GRANADA</v>
          </cell>
        </row>
        <row r="7">
          <cell r="A7">
            <v>107</v>
          </cell>
          <cell r="B7" t="str">
            <v>LI</v>
          </cell>
          <cell r="C7" t="str">
            <v>Qi</v>
          </cell>
          <cell r="D7" t="str">
            <v>AND</v>
          </cell>
          <cell r="E7" t="str">
            <v>LI, Qi</v>
          </cell>
          <cell r="G7" t="str">
            <v>TECH-LUZ LA ZUBIA</v>
          </cell>
        </row>
        <row r="8">
          <cell r="A8">
            <v>108</v>
          </cell>
          <cell r="B8" t="str">
            <v>LIU</v>
          </cell>
          <cell r="C8" t="str">
            <v>Jun Hui</v>
          </cell>
          <cell r="D8" t="str">
            <v>AND</v>
          </cell>
          <cell r="E8" t="str">
            <v>LIU, Jun Hui</v>
          </cell>
          <cell r="G8" t="str">
            <v>CONFECCIONES RUMADI</v>
          </cell>
        </row>
        <row r="9">
          <cell r="A9">
            <v>109</v>
          </cell>
          <cell r="B9" t="str">
            <v>LOZANO</v>
          </cell>
          <cell r="C9" t="str">
            <v>Álvaro</v>
          </cell>
          <cell r="D9" t="str">
            <v>AND</v>
          </cell>
          <cell r="E9" t="str">
            <v>LOZANO, Álvaro</v>
          </cell>
          <cell r="G9" t="str">
            <v>CAJAGRANADA</v>
          </cell>
        </row>
        <row r="10">
          <cell r="A10">
            <v>110</v>
          </cell>
          <cell r="B10" t="str">
            <v>MACHADO</v>
          </cell>
          <cell r="C10" t="str">
            <v>Carlos</v>
          </cell>
          <cell r="D10" t="str">
            <v>AND</v>
          </cell>
          <cell r="E10" t="str">
            <v>MACHADO, Carlos</v>
          </cell>
          <cell r="F10">
            <v>1018</v>
          </cell>
          <cell r="G10" t="str">
            <v>CAJASUR PRIEGO</v>
          </cell>
        </row>
        <row r="11">
          <cell r="A11">
            <v>111</v>
          </cell>
          <cell r="B11" t="str">
            <v>MACHADO</v>
          </cell>
          <cell r="C11" t="str">
            <v>José Luis</v>
          </cell>
          <cell r="D11" t="str">
            <v>AND</v>
          </cell>
          <cell r="E11" t="str">
            <v>MACHADO, José Luis</v>
          </cell>
          <cell r="F11">
            <v>790</v>
          </cell>
          <cell r="G11" t="str">
            <v>CAJASUR PRIEGO</v>
          </cell>
        </row>
        <row r="12">
          <cell r="A12">
            <v>112</v>
          </cell>
          <cell r="B12" t="str">
            <v>MARTÍN</v>
          </cell>
          <cell r="C12" t="str">
            <v>Carlos</v>
          </cell>
          <cell r="D12" t="str">
            <v>AND</v>
          </cell>
          <cell r="E12" t="str">
            <v>MARTÍN, Carlos</v>
          </cell>
          <cell r="G12" t="str">
            <v>CAJAGRANADA</v>
          </cell>
        </row>
        <row r="13">
          <cell r="A13">
            <v>114</v>
          </cell>
          <cell r="B13" t="str">
            <v>MORENO</v>
          </cell>
          <cell r="C13" t="str">
            <v>Pablo</v>
          </cell>
          <cell r="D13" t="str">
            <v>AND</v>
          </cell>
          <cell r="E13" t="str">
            <v>MORENO, Pablo</v>
          </cell>
          <cell r="G13" t="str">
            <v>CAJAGRANADA</v>
          </cell>
        </row>
        <row r="14">
          <cell r="A14">
            <v>115</v>
          </cell>
          <cell r="B14" t="str">
            <v>RADENBACH</v>
          </cell>
          <cell r="C14" t="str">
            <v>Fred</v>
          </cell>
          <cell r="D14" t="str">
            <v>AND</v>
          </cell>
          <cell r="E14" t="str">
            <v>RADENBACH, Fred</v>
          </cell>
          <cell r="G14" t="str">
            <v>TECH-LUZ LA ZUBIA</v>
          </cell>
        </row>
        <row r="15">
          <cell r="A15">
            <v>116</v>
          </cell>
          <cell r="B15" t="str">
            <v>ROSARIO</v>
          </cell>
          <cell r="C15" t="str">
            <v>David</v>
          </cell>
          <cell r="D15" t="str">
            <v>AND</v>
          </cell>
          <cell r="E15" t="str">
            <v>ROSARIO, David</v>
          </cell>
          <cell r="F15">
            <v>669</v>
          </cell>
          <cell r="G15" t="str">
            <v>C.T.M. PORTUENSE</v>
          </cell>
        </row>
        <row r="16">
          <cell r="A16">
            <v>117</v>
          </cell>
          <cell r="B16" t="str">
            <v>RUIZ</v>
          </cell>
          <cell r="C16" t="str">
            <v>Isidro</v>
          </cell>
          <cell r="D16" t="str">
            <v>AND</v>
          </cell>
          <cell r="E16" t="str">
            <v>RUIZ, Isidro</v>
          </cell>
          <cell r="G16" t="str">
            <v>CONFECCIONES RUMADI</v>
          </cell>
        </row>
        <row r="17">
          <cell r="A17">
            <v>118</v>
          </cell>
          <cell r="B17" t="str">
            <v>RUIZ</v>
          </cell>
          <cell r="C17" t="str">
            <v>José Antonio</v>
          </cell>
          <cell r="D17" t="str">
            <v>AND</v>
          </cell>
          <cell r="E17" t="str">
            <v>RUIZ, José Antonio</v>
          </cell>
          <cell r="F17">
            <v>411</v>
          </cell>
          <cell r="G17" t="str">
            <v>CONFECCIONES RUMADI</v>
          </cell>
        </row>
        <row r="18">
          <cell r="A18">
            <v>119</v>
          </cell>
          <cell r="B18" t="str">
            <v>RUIZ</v>
          </cell>
          <cell r="C18" t="str">
            <v>José Manuel</v>
          </cell>
          <cell r="D18" t="str">
            <v>AND</v>
          </cell>
          <cell r="E18" t="str">
            <v>RUIZ, José Manuel</v>
          </cell>
          <cell r="G18" t="str">
            <v>CAJAGRANADA</v>
          </cell>
        </row>
        <row r="19">
          <cell r="A19">
            <v>120</v>
          </cell>
          <cell r="B19" t="str">
            <v>SÁNCHEZ</v>
          </cell>
          <cell r="C19" t="str">
            <v>Víctor</v>
          </cell>
          <cell r="D19" t="str">
            <v>AND</v>
          </cell>
          <cell r="E19" t="str">
            <v>SÁNCHEZ, Víctor</v>
          </cell>
          <cell r="F19">
            <v>984</v>
          </cell>
          <cell r="G19" t="str">
            <v>LA GENERAL DE GRANADA</v>
          </cell>
        </row>
        <row r="20">
          <cell r="A20">
            <v>121</v>
          </cell>
          <cell r="B20" t="str">
            <v>SEVILLA</v>
          </cell>
          <cell r="C20" t="str">
            <v>Juan Bautista</v>
          </cell>
          <cell r="D20" t="str">
            <v>AND</v>
          </cell>
          <cell r="E20" t="str">
            <v>SEVILLA, Juan Bautista</v>
          </cell>
          <cell r="F20">
            <v>774</v>
          </cell>
          <cell r="G20" t="str">
            <v>TECH-LUZ LA ZUBIA</v>
          </cell>
        </row>
        <row r="21">
          <cell r="A21">
            <v>122</v>
          </cell>
          <cell r="B21" t="str">
            <v>TOL</v>
          </cell>
          <cell r="C21" t="str">
            <v>Christian</v>
          </cell>
          <cell r="D21" t="str">
            <v>AND</v>
          </cell>
          <cell r="E21" t="str">
            <v>TOL, Christian</v>
          </cell>
          <cell r="G21" t="str">
            <v>CONFECCIONES RUMADI</v>
          </cell>
        </row>
        <row r="22">
          <cell r="A22">
            <v>123</v>
          </cell>
          <cell r="B22" t="str">
            <v>WAHAB</v>
          </cell>
          <cell r="C22" t="str">
            <v>Ahmed</v>
          </cell>
          <cell r="D22" t="str">
            <v>AND</v>
          </cell>
          <cell r="E22" t="str">
            <v>WAHAB, Ahmed</v>
          </cell>
          <cell r="G22" t="str">
            <v>CAJASUR PRIEGO</v>
          </cell>
        </row>
        <row r="23">
          <cell r="A23">
            <v>124</v>
          </cell>
          <cell r="B23" t="str">
            <v>BEAMONTE</v>
          </cell>
          <cell r="C23" t="str">
            <v>Alfonso</v>
          </cell>
          <cell r="D23" t="str">
            <v>ARA</v>
          </cell>
          <cell r="E23" t="str">
            <v>BEAMONTE, Alfonso</v>
          </cell>
          <cell r="G23" t="str">
            <v>SCHOOL ZARAGOZA</v>
          </cell>
        </row>
        <row r="24">
          <cell r="A24">
            <v>125</v>
          </cell>
          <cell r="B24" t="str">
            <v>CHAN</v>
          </cell>
          <cell r="C24" t="str">
            <v>Koon Wah</v>
          </cell>
          <cell r="D24" t="str">
            <v>ARA</v>
          </cell>
          <cell r="E24" t="str">
            <v>CHAN, Koon Wah</v>
          </cell>
          <cell r="G24" t="str">
            <v>SCHOOL ZARAGOZA</v>
          </cell>
        </row>
        <row r="25">
          <cell r="A25">
            <v>126</v>
          </cell>
          <cell r="B25" t="str">
            <v>GALLEGO</v>
          </cell>
          <cell r="C25" t="str">
            <v>Félix</v>
          </cell>
          <cell r="D25" t="str">
            <v>ARA</v>
          </cell>
          <cell r="E25" t="str">
            <v>GALLEGO, Félix</v>
          </cell>
          <cell r="G25" t="str">
            <v>SCHOOL ZARAGOZA</v>
          </cell>
        </row>
        <row r="26">
          <cell r="A26">
            <v>127</v>
          </cell>
          <cell r="B26" t="str">
            <v>ALFONSO</v>
          </cell>
          <cell r="C26" t="str">
            <v>Salvador</v>
          </cell>
          <cell r="D26" t="str">
            <v>AST</v>
          </cell>
          <cell r="E26" t="str">
            <v>ALFONSO, Salvador</v>
          </cell>
          <cell r="G26" t="str">
            <v>OVIEDO MADRID T.M.</v>
          </cell>
        </row>
        <row r="27">
          <cell r="A27">
            <v>128</v>
          </cell>
          <cell r="B27" t="str">
            <v>BURGOS</v>
          </cell>
          <cell r="C27" t="str">
            <v>Aurelio</v>
          </cell>
          <cell r="D27" t="str">
            <v>AST</v>
          </cell>
          <cell r="E27" t="str">
            <v>BURGOS, Aurelio</v>
          </cell>
          <cell r="G27" t="str">
            <v>OVIEDO MADRID T.M.</v>
          </cell>
        </row>
        <row r="28">
          <cell r="A28">
            <v>131</v>
          </cell>
          <cell r="B28" t="str">
            <v>SUÁREZ</v>
          </cell>
          <cell r="C28" t="str">
            <v>David</v>
          </cell>
          <cell r="D28" t="str">
            <v>AST</v>
          </cell>
          <cell r="E28" t="str">
            <v>SUÁREZ, David</v>
          </cell>
          <cell r="G28" t="str">
            <v>OVIEDO MADRID T.M.</v>
          </cell>
        </row>
        <row r="29">
          <cell r="A29">
            <v>132</v>
          </cell>
          <cell r="B29" t="str">
            <v>GARCÍA</v>
          </cell>
          <cell r="C29" t="str">
            <v>Luis</v>
          </cell>
          <cell r="D29" t="str">
            <v>CYL</v>
          </cell>
          <cell r="E29" t="str">
            <v>GARCÍA, Luis</v>
          </cell>
        </row>
        <row r="30">
          <cell r="A30">
            <v>133</v>
          </cell>
          <cell r="B30" t="str">
            <v>GONZÁLEZ</v>
          </cell>
          <cell r="C30" t="str">
            <v>Jorge</v>
          </cell>
          <cell r="D30" t="str">
            <v>CYL</v>
          </cell>
          <cell r="E30" t="str">
            <v>GONZÁLEZ, Jorge</v>
          </cell>
        </row>
        <row r="31">
          <cell r="A31">
            <v>134</v>
          </cell>
          <cell r="B31" t="str">
            <v>MORA</v>
          </cell>
          <cell r="C31" t="str">
            <v>Javier</v>
          </cell>
          <cell r="D31" t="str">
            <v>CYL</v>
          </cell>
          <cell r="E31" t="str">
            <v>MORA, Javier</v>
          </cell>
        </row>
        <row r="32">
          <cell r="A32">
            <v>135</v>
          </cell>
          <cell r="B32" t="str">
            <v>ZÁRATE</v>
          </cell>
          <cell r="C32" t="str">
            <v>Pablo</v>
          </cell>
          <cell r="D32" t="str">
            <v>CYL</v>
          </cell>
          <cell r="E32" t="str">
            <v>ZÁRATE, Pablo</v>
          </cell>
        </row>
        <row r="33">
          <cell r="A33">
            <v>136</v>
          </cell>
          <cell r="B33" t="str">
            <v>CHEN</v>
          </cell>
          <cell r="C33" t="str">
            <v>Wei</v>
          </cell>
          <cell r="D33" t="str">
            <v>CYL</v>
          </cell>
          <cell r="E33" t="str">
            <v>CHEN, Wei</v>
          </cell>
          <cell r="G33" t="str">
            <v>VALLADOLID T.M.</v>
          </cell>
        </row>
        <row r="34">
          <cell r="A34">
            <v>137</v>
          </cell>
          <cell r="B34" t="str">
            <v>ECHAZARRETA</v>
          </cell>
          <cell r="C34" t="str">
            <v>Sonia</v>
          </cell>
          <cell r="D34" t="str">
            <v>CYL</v>
          </cell>
          <cell r="E34" t="str">
            <v>ECHAZARRETA, Sonia</v>
          </cell>
          <cell r="G34" t="str">
            <v>VALLADOLID T.M.</v>
          </cell>
        </row>
        <row r="35">
          <cell r="A35">
            <v>138</v>
          </cell>
          <cell r="B35" t="str">
            <v>GALLO</v>
          </cell>
          <cell r="C35" t="str">
            <v>Mª Carmen</v>
          </cell>
          <cell r="D35" t="str">
            <v>CYL</v>
          </cell>
          <cell r="E35" t="str">
            <v>GALLO, Mª Carmen</v>
          </cell>
          <cell r="G35" t="str">
            <v>VALLADOLID T.M. (1ª NNAL.)</v>
          </cell>
        </row>
        <row r="36">
          <cell r="A36">
            <v>139</v>
          </cell>
          <cell r="B36" t="str">
            <v>MARTÍN</v>
          </cell>
          <cell r="C36" t="str">
            <v>María</v>
          </cell>
          <cell r="D36" t="str">
            <v>CYL</v>
          </cell>
          <cell r="E36" t="str">
            <v>MARTÍN, María</v>
          </cell>
          <cell r="G36" t="str">
            <v>VALLADOLID T.M. (1ª NNAL.)</v>
          </cell>
        </row>
        <row r="37">
          <cell r="A37">
            <v>140</v>
          </cell>
          <cell r="B37" t="str">
            <v>MATILLA</v>
          </cell>
          <cell r="C37" t="str">
            <v>Irene</v>
          </cell>
          <cell r="D37" t="str">
            <v>CYL</v>
          </cell>
          <cell r="E37" t="str">
            <v>MATILLA, Irene</v>
          </cell>
          <cell r="G37" t="str">
            <v>VALLADOLID T.M. (1ª NNAL.)</v>
          </cell>
        </row>
        <row r="38">
          <cell r="A38">
            <v>141</v>
          </cell>
          <cell r="B38" t="str">
            <v>PANADERO</v>
          </cell>
          <cell r="C38" t="str">
            <v>Gloria</v>
          </cell>
          <cell r="D38" t="str">
            <v>CYL</v>
          </cell>
          <cell r="E38" t="str">
            <v>PANADERO, Gloria</v>
          </cell>
          <cell r="F38">
            <v>634</v>
          </cell>
          <cell r="G38" t="str">
            <v>VALLADOLID T.M.</v>
          </cell>
        </row>
        <row r="39">
          <cell r="A39">
            <v>142</v>
          </cell>
          <cell r="B39" t="str">
            <v>PORTA</v>
          </cell>
          <cell r="C39" t="str">
            <v>Idoia</v>
          </cell>
          <cell r="D39" t="str">
            <v>CYL</v>
          </cell>
          <cell r="E39" t="str">
            <v>PORTA, Idoia</v>
          </cell>
          <cell r="G39" t="str">
            <v>VALLADOLID T.M. (1ª NNAL.)</v>
          </cell>
        </row>
        <row r="40">
          <cell r="A40">
            <v>143</v>
          </cell>
          <cell r="B40" t="str">
            <v>VILÁ</v>
          </cell>
          <cell r="C40" t="str">
            <v>Roser</v>
          </cell>
          <cell r="D40" t="str">
            <v>CYL</v>
          </cell>
          <cell r="E40" t="str">
            <v>VILÁ, Roser</v>
          </cell>
          <cell r="F40">
            <v>892</v>
          </cell>
          <cell r="G40" t="str">
            <v>VALLADOLID T.M.</v>
          </cell>
        </row>
        <row r="41">
          <cell r="A41">
            <v>144</v>
          </cell>
          <cell r="B41" t="str">
            <v>ANDRADE</v>
          </cell>
          <cell r="C41" t="str">
            <v>Josep Lluis</v>
          </cell>
          <cell r="D41" t="str">
            <v>CAT</v>
          </cell>
          <cell r="E41" t="str">
            <v>ANDRADE, Josep Lluis</v>
          </cell>
          <cell r="G41" t="str">
            <v>CAN BERARDO RIPOLLET</v>
          </cell>
        </row>
        <row r="42">
          <cell r="A42">
            <v>145</v>
          </cell>
          <cell r="B42" t="str">
            <v>ARNAU</v>
          </cell>
          <cell r="C42" t="str">
            <v>Miquel</v>
          </cell>
          <cell r="D42" t="str">
            <v>CAT</v>
          </cell>
          <cell r="E42" t="str">
            <v>ARNAU, Miquel</v>
          </cell>
          <cell r="F42">
            <v>413</v>
          </cell>
          <cell r="G42" t="str">
            <v>CAN BERARDO RIPOLLET</v>
          </cell>
        </row>
        <row r="43">
          <cell r="A43">
            <v>146</v>
          </cell>
          <cell r="B43" t="str">
            <v>BACARISAS</v>
          </cell>
          <cell r="C43" t="str">
            <v>Jordi</v>
          </cell>
          <cell r="D43" t="str">
            <v>CAT</v>
          </cell>
          <cell r="E43" t="str">
            <v>BACARISAS, Jordi</v>
          </cell>
          <cell r="F43">
            <v>169</v>
          </cell>
          <cell r="G43" t="str">
            <v>C.T.T. SANT VICENT</v>
          </cell>
        </row>
        <row r="44">
          <cell r="A44">
            <v>147</v>
          </cell>
          <cell r="B44" t="str">
            <v>CANO</v>
          </cell>
          <cell r="C44" t="str">
            <v>Andreu</v>
          </cell>
          <cell r="D44" t="str">
            <v>CAT</v>
          </cell>
          <cell r="E44" t="str">
            <v>CANO, Andreu</v>
          </cell>
          <cell r="G44" t="str">
            <v>CAN BERARDO RIPOLLET</v>
          </cell>
        </row>
        <row r="45">
          <cell r="A45">
            <v>148</v>
          </cell>
          <cell r="B45" t="str">
            <v>CLOTET</v>
          </cell>
          <cell r="C45" t="str">
            <v>Marc</v>
          </cell>
          <cell r="D45" t="str">
            <v>CAT</v>
          </cell>
          <cell r="E45" t="str">
            <v>CLOTET, Marc</v>
          </cell>
          <cell r="F45">
            <v>169</v>
          </cell>
          <cell r="G45" t="str">
            <v>C.T.T. SANT VICENT</v>
          </cell>
        </row>
        <row r="46">
          <cell r="A46">
            <v>149</v>
          </cell>
          <cell r="B46" t="str">
            <v>DURÁN</v>
          </cell>
          <cell r="C46" t="str">
            <v>Marc</v>
          </cell>
          <cell r="D46" t="str">
            <v>CAT</v>
          </cell>
          <cell r="E46" t="str">
            <v>DURÁN, Marc</v>
          </cell>
        </row>
        <row r="47">
          <cell r="A47">
            <v>150</v>
          </cell>
          <cell r="B47" t="str">
            <v>DVORAK</v>
          </cell>
          <cell r="C47" t="str">
            <v>Vladimir</v>
          </cell>
          <cell r="D47" t="str">
            <v>CAT</v>
          </cell>
          <cell r="E47" t="str">
            <v>DVORAK, Vladimir</v>
          </cell>
          <cell r="G47" t="str">
            <v>CAN BERARDO RIPOLLET</v>
          </cell>
        </row>
        <row r="48">
          <cell r="A48">
            <v>151</v>
          </cell>
          <cell r="B48" t="str">
            <v>ESCAMILLA</v>
          </cell>
          <cell r="C48" t="str">
            <v>Eduard</v>
          </cell>
          <cell r="D48" t="str">
            <v>CAT</v>
          </cell>
          <cell r="E48" t="str">
            <v>ESCAMILLA, Eduard</v>
          </cell>
          <cell r="F48">
            <v>543</v>
          </cell>
          <cell r="G48" t="str">
            <v>C.T.T. SANT VICENT</v>
          </cell>
        </row>
        <row r="49">
          <cell r="A49">
            <v>152</v>
          </cell>
          <cell r="B49" t="str">
            <v>FONT</v>
          </cell>
          <cell r="C49" t="str">
            <v>Carles</v>
          </cell>
          <cell r="D49" t="str">
            <v>CAT</v>
          </cell>
          <cell r="E49" t="str">
            <v>FONT, Carles</v>
          </cell>
        </row>
        <row r="50">
          <cell r="A50">
            <v>153</v>
          </cell>
          <cell r="B50" t="str">
            <v>MAMPEL</v>
          </cell>
          <cell r="C50" t="str">
            <v>Ramón</v>
          </cell>
          <cell r="D50" t="str">
            <v>CAT</v>
          </cell>
          <cell r="E50" t="str">
            <v>MAMPEL, Ramón</v>
          </cell>
        </row>
        <row r="51">
          <cell r="A51">
            <v>154</v>
          </cell>
          <cell r="B51" t="str">
            <v>MARTÍNEZ</v>
          </cell>
          <cell r="C51" t="str">
            <v>Iván</v>
          </cell>
          <cell r="D51" t="str">
            <v>CAT</v>
          </cell>
          <cell r="E51" t="str">
            <v>MARTÍNEZ, Iván</v>
          </cell>
          <cell r="F51">
            <v>168</v>
          </cell>
          <cell r="G51" t="str">
            <v>C.T.T. SANT VICENT</v>
          </cell>
        </row>
        <row r="52">
          <cell r="A52">
            <v>156</v>
          </cell>
          <cell r="B52" t="str">
            <v>MASALÓ</v>
          </cell>
          <cell r="C52" t="str">
            <v>Jordi</v>
          </cell>
          <cell r="D52" t="str">
            <v>CAT</v>
          </cell>
          <cell r="E52" t="str">
            <v>MASALÓ, Jordi</v>
          </cell>
          <cell r="G52" t="str">
            <v>C.T.T. TONA SEVA</v>
          </cell>
        </row>
        <row r="53">
          <cell r="A53">
            <v>157</v>
          </cell>
          <cell r="B53" t="str">
            <v>MOLINS</v>
          </cell>
          <cell r="C53" t="str">
            <v>Josep Ignasi</v>
          </cell>
          <cell r="D53" t="str">
            <v>CAT</v>
          </cell>
          <cell r="E53" t="str">
            <v>MOLINS, Josep Ignasi</v>
          </cell>
          <cell r="G53" t="str">
            <v>C.T.T. TONA SEVA</v>
          </cell>
        </row>
        <row r="54">
          <cell r="A54">
            <v>158</v>
          </cell>
          <cell r="B54" t="str">
            <v>MOURZOV</v>
          </cell>
          <cell r="C54" t="str">
            <v>Alexei</v>
          </cell>
          <cell r="D54" t="str">
            <v>CAT</v>
          </cell>
          <cell r="E54" t="str">
            <v>MOURZOV, Alexei</v>
          </cell>
          <cell r="G54" t="str">
            <v>C.E.R. LA ESCALA</v>
          </cell>
        </row>
        <row r="55">
          <cell r="A55">
            <v>159</v>
          </cell>
          <cell r="B55" t="str">
            <v>MOUZIKYNE</v>
          </cell>
          <cell r="C55" t="str">
            <v>Andrei</v>
          </cell>
          <cell r="D55" t="str">
            <v>CAT</v>
          </cell>
          <cell r="E55" t="str">
            <v>MOUZIKYNE, Andrei</v>
          </cell>
          <cell r="G55" t="str">
            <v>C.E.R. LA ESCALA</v>
          </cell>
        </row>
        <row r="56">
          <cell r="A56">
            <v>160</v>
          </cell>
          <cell r="B56" t="str">
            <v>PALÉS</v>
          </cell>
          <cell r="C56" t="str">
            <v>Josep María</v>
          </cell>
          <cell r="D56" t="str">
            <v>CAT</v>
          </cell>
          <cell r="E56" t="str">
            <v>PALÉS, Josep María</v>
          </cell>
          <cell r="F56">
            <v>662</v>
          </cell>
          <cell r="G56" t="str">
            <v>CAN BERARDO RIPOLLET</v>
          </cell>
        </row>
        <row r="57">
          <cell r="A57">
            <v>161</v>
          </cell>
          <cell r="B57" t="str">
            <v>PIELLA</v>
          </cell>
          <cell r="C57" t="str">
            <v>Jordi</v>
          </cell>
          <cell r="D57" t="str">
            <v>CAT</v>
          </cell>
          <cell r="E57" t="str">
            <v>PIELLA, Jordi</v>
          </cell>
          <cell r="F57">
            <v>545</v>
          </cell>
          <cell r="G57" t="str">
            <v>C.E.R. LA ESCALA</v>
          </cell>
        </row>
        <row r="58">
          <cell r="A58">
            <v>162</v>
          </cell>
          <cell r="B58" t="str">
            <v>TORRENS</v>
          </cell>
          <cell r="C58" t="str">
            <v>Gerard</v>
          </cell>
          <cell r="D58" t="str">
            <v>CAT</v>
          </cell>
          <cell r="E58" t="str">
            <v>TORRENS, Gerard</v>
          </cell>
        </row>
        <row r="59">
          <cell r="A59">
            <v>163</v>
          </cell>
          <cell r="B59" t="str">
            <v>ALMAGRO</v>
          </cell>
          <cell r="C59" t="str">
            <v>Meritxell</v>
          </cell>
          <cell r="D59" t="str">
            <v>CAT</v>
          </cell>
          <cell r="E59" t="str">
            <v>ALMAGRO, Meritxell</v>
          </cell>
          <cell r="F59">
            <v>482</v>
          </cell>
          <cell r="G59" t="str">
            <v>K 100 SOCKS CALELLA</v>
          </cell>
        </row>
        <row r="60">
          <cell r="A60">
            <v>164</v>
          </cell>
          <cell r="B60" t="str">
            <v>ARNAU</v>
          </cell>
          <cell r="C60" t="str">
            <v>Elisabet</v>
          </cell>
          <cell r="D60" t="str">
            <v>CAT</v>
          </cell>
          <cell r="E60" t="str">
            <v>ARNAU, Elisabet</v>
          </cell>
          <cell r="F60">
            <v>773</v>
          </cell>
          <cell r="G60" t="str">
            <v>FINQUES RIPOLLET</v>
          </cell>
        </row>
        <row r="61">
          <cell r="A61">
            <v>165</v>
          </cell>
          <cell r="B61" t="str">
            <v>BOSCH</v>
          </cell>
          <cell r="C61" t="str">
            <v>Julia</v>
          </cell>
          <cell r="D61" t="str">
            <v>CAT</v>
          </cell>
          <cell r="E61" t="str">
            <v>BOSCH, Julia</v>
          </cell>
          <cell r="F61">
            <v>207</v>
          </cell>
          <cell r="G61" t="str">
            <v>CLUB NATACIÓN MATARÓ</v>
          </cell>
        </row>
        <row r="62">
          <cell r="A62">
            <v>166</v>
          </cell>
          <cell r="B62" t="str">
            <v>BOVER</v>
          </cell>
          <cell r="C62" t="str">
            <v>Montse</v>
          </cell>
          <cell r="D62" t="str">
            <v>CAT</v>
          </cell>
          <cell r="E62" t="str">
            <v>BOVER, Montse</v>
          </cell>
          <cell r="G62" t="str">
            <v>FOTOPRIX VIC T.T.</v>
          </cell>
        </row>
        <row r="63">
          <cell r="A63">
            <v>167</v>
          </cell>
          <cell r="B63" t="str">
            <v>DVORAK</v>
          </cell>
          <cell r="C63" t="str">
            <v>Galia</v>
          </cell>
          <cell r="D63" t="str">
            <v>CAT</v>
          </cell>
          <cell r="E63" t="str">
            <v>DVORAK, Galia</v>
          </cell>
          <cell r="F63">
            <v>252</v>
          </cell>
          <cell r="G63" t="str">
            <v>CLUB NATACIÓN MATARÓ</v>
          </cell>
        </row>
        <row r="64">
          <cell r="A64">
            <v>168</v>
          </cell>
          <cell r="B64" t="str">
            <v>HERNÁNDEZ</v>
          </cell>
          <cell r="C64" t="str">
            <v>Jéssica</v>
          </cell>
          <cell r="D64" t="str">
            <v>CAT</v>
          </cell>
          <cell r="E64" t="str">
            <v>HERNÁNDEZ, Jéssica</v>
          </cell>
          <cell r="F64">
            <v>733</v>
          </cell>
          <cell r="G64" t="str">
            <v>CLUB NATACIÓN MATARÓ</v>
          </cell>
        </row>
        <row r="65">
          <cell r="A65">
            <v>169</v>
          </cell>
          <cell r="B65" t="str">
            <v>JURADO</v>
          </cell>
          <cell r="C65" t="str">
            <v>Miriea</v>
          </cell>
          <cell r="D65" t="str">
            <v>CAT</v>
          </cell>
          <cell r="E65" t="str">
            <v>JURADO, Miriea</v>
          </cell>
          <cell r="F65">
            <v>219</v>
          </cell>
          <cell r="G65" t="str">
            <v>FINQUES RIPOLLET</v>
          </cell>
        </row>
        <row r="66">
          <cell r="A66">
            <v>170</v>
          </cell>
          <cell r="B66" t="str">
            <v>KHASSANOVA</v>
          </cell>
          <cell r="C66" t="str">
            <v>Flora</v>
          </cell>
          <cell r="D66" t="str">
            <v>CAT</v>
          </cell>
          <cell r="E66" t="str">
            <v>KHASSANOVA, Flora</v>
          </cell>
          <cell r="G66" t="str">
            <v>CLUB NATACIÓN MATARÓ</v>
          </cell>
        </row>
        <row r="67">
          <cell r="A67">
            <v>171</v>
          </cell>
          <cell r="B67" t="str">
            <v>KOMRAKOVA</v>
          </cell>
          <cell r="C67" t="str">
            <v>Elena</v>
          </cell>
          <cell r="D67" t="str">
            <v>CAT</v>
          </cell>
          <cell r="E67" t="str">
            <v>KOMRAKOVA, Elena</v>
          </cell>
          <cell r="G67" t="str">
            <v>BAGÁ PETROCAT</v>
          </cell>
        </row>
        <row r="68">
          <cell r="A68">
            <v>172</v>
          </cell>
          <cell r="B68" t="str">
            <v>KONOVALOVA</v>
          </cell>
          <cell r="C68" t="str">
            <v>Natalia</v>
          </cell>
          <cell r="D68" t="str">
            <v>CAT</v>
          </cell>
          <cell r="E68" t="str">
            <v>KONOVALOVA, Natalia</v>
          </cell>
          <cell r="G68" t="str">
            <v>K 100 SOCKS CALELLA</v>
          </cell>
        </row>
        <row r="69">
          <cell r="A69">
            <v>174</v>
          </cell>
          <cell r="B69" t="str">
            <v>MORERA</v>
          </cell>
          <cell r="C69" t="str">
            <v>Mercé</v>
          </cell>
          <cell r="D69" t="str">
            <v>CAT</v>
          </cell>
          <cell r="E69" t="str">
            <v>MORERA, Mercé</v>
          </cell>
          <cell r="G69" t="str">
            <v>FOTOPRIX VIC T.T.</v>
          </cell>
        </row>
        <row r="70">
          <cell r="A70">
            <v>175</v>
          </cell>
          <cell r="B70" t="str">
            <v>NIKOLOVA</v>
          </cell>
          <cell r="C70" t="str">
            <v>Milena</v>
          </cell>
          <cell r="D70" t="str">
            <v>CAT</v>
          </cell>
          <cell r="E70" t="str">
            <v>NIKOLOVA, Milena</v>
          </cell>
          <cell r="G70" t="str">
            <v>FINQUES RIPOLLET</v>
          </cell>
        </row>
        <row r="71">
          <cell r="A71">
            <v>176</v>
          </cell>
          <cell r="B71" t="str">
            <v>PETROVA</v>
          </cell>
          <cell r="C71" t="str">
            <v>Detelina</v>
          </cell>
          <cell r="D71" t="str">
            <v>CAT</v>
          </cell>
          <cell r="E71" t="str">
            <v>PETROVA, Detelina</v>
          </cell>
          <cell r="G71" t="str">
            <v>FOTOPRIX VIC T.T.</v>
          </cell>
        </row>
        <row r="72">
          <cell r="A72">
            <v>177</v>
          </cell>
          <cell r="B72" t="str">
            <v>PUIG</v>
          </cell>
          <cell r="C72" t="str">
            <v>Tania</v>
          </cell>
          <cell r="D72" t="str">
            <v>CAT</v>
          </cell>
          <cell r="E72" t="str">
            <v>PUIG, Tania</v>
          </cell>
          <cell r="F72">
            <v>389</v>
          </cell>
          <cell r="G72" t="str">
            <v>K 100 SOCKS CALELLA</v>
          </cell>
        </row>
        <row r="73">
          <cell r="A73">
            <v>178</v>
          </cell>
          <cell r="B73" t="str">
            <v>RAMÍREZ</v>
          </cell>
          <cell r="C73" t="str">
            <v>Sara</v>
          </cell>
          <cell r="D73" t="str">
            <v>CAT</v>
          </cell>
          <cell r="E73" t="str">
            <v>RAMÍREZ, Sara</v>
          </cell>
          <cell r="F73">
            <v>146</v>
          </cell>
          <cell r="G73" t="str">
            <v>FINQUES RIPOLLET</v>
          </cell>
        </row>
        <row r="74">
          <cell r="A74">
            <v>179</v>
          </cell>
          <cell r="B74" t="str">
            <v>RODRÍGUEZ</v>
          </cell>
          <cell r="C74" t="str">
            <v>Jéssica</v>
          </cell>
          <cell r="D74" t="str">
            <v>CAT</v>
          </cell>
          <cell r="E74" t="str">
            <v>RODRÍGUEZ, Jéssica</v>
          </cell>
          <cell r="F74">
            <v>133</v>
          </cell>
          <cell r="G74" t="str">
            <v>BAGÁ PETROCAT</v>
          </cell>
        </row>
        <row r="75">
          <cell r="A75">
            <v>180</v>
          </cell>
          <cell r="B75" t="str">
            <v>RODRÍGUEZ</v>
          </cell>
          <cell r="C75" t="str">
            <v>Patricia</v>
          </cell>
          <cell r="D75" t="str">
            <v>CAT</v>
          </cell>
          <cell r="E75" t="str">
            <v>RODRÍGUEZ, Patricia</v>
          </cell>
          <cell r="F75">
            <v>250</v>
          </cell>
          <cell r="G75" t="str">
            <v>BAGÁ PETROCAT</v>
          </cell>
        </row>
        <row r="76">
          <cell r="A76">
            <v>181</v>
          </cell>
          <cell r="B76" t="str">
            <v>SERRES</v>
          </cell>
          <cell r="C76" t="str">
            <v>María</v>
          </cell>
          <cell r="D76" t="str">
            <v>CAT</v>
          </cell>
          <cell r="E76" t="str">
            <v>SERRES, María</v>
          </cell>
          <cell r="F76">
            <v>143</v>
          </cell>
          <cell r="G76" t="str">
            <v>CLUB NATACIÓN MATARÓ</v>
          </cell>
        </row>
        <row r="77">
          <cell r="A77">
            <v>182</v>
          </cell>
          <cell r="B77" t="str">
            <v>XIE</v>
          </cell>
          <cell r="C77" t="str">
            <v>Jing</v>
          </cell>
          <cell r="D77" t="str">
            <v>CAT</v>
          </cell>
          <cell r="E77" t="str">
            <v>XIE, Jing</v>
          </cell>
          <cell r="G77" t="str">
            <v>FOTOPRIX VIC T.T.</v>
          </cell>
        </row>
        <row r="78">
          <cell r="A78">
            <v>183</v>
          </cell>
          <cell r="B78" t="str">
            <v>YLLA-CATALÁ</v>
          </cell>
          <cell r="C78" t="str">
            <v>Marta</v>
          </cell>
          <cell r="D78" t="str">
            <v>CAT</v>
          </cell>
          <cell r="E78" t="str">
            <v>YLLA-CATALÁ, Marta</v>
          </cell>
          <cell r="F78">
            <v>743</v>
          </cell>
          <cell r="G78" t="str">
            <v>FOTOPRIX VIC T.T.</v>
          </cell>
        </row>
        <row r="79">
          <cell r="A79">
            <v>184</v>
          </cell>
          <cell r="B79" t="str">
            <v>KOULAGINA</v>
          </cell>
          <cell r="C79" t="str">
            <v>Katia</v>
          </cell>
          <cell r="D79" t="str">
            <v>VAL</v>
          </cell>
          <cell r="E79" t="str">
            <v>KOULAGINA, Katia</v>
          </cell>
          <cell r="G79" t="str">
            <v>C.T.T. MEDITERRÁNEO</v>
          </cell>
        </row>
        <row r="80">
          <cell r="A80">
            <v>185</v>
          </cell>
          <cell r="B80" t="str">
            <v>MANSERGAS</v>
          </cell>
          <cell r="C80" t="str">
            <v>Carla</v>
          </cell>
          <cell r="D80" t="str">
            <v>VAL</v>
          </cell>
          <cell r="E80" t="str">
            <v>MANSERGAS, Carla</v>
          </cell>
          <cell r="F80">
            <v>228</v>
          </cell>
          <cell r="G80" t="str">
            <v>C.T.T. MEDITERRÁNEO</v>
          </cell>
        </row>
        <row r="81">
          <cell r="A81">
            <v>186</v>
          </cell>
          <cell r="B81" t="str">
            <v>SAVU</v>
          </cell>
          <cell r="C81" t="str">
            <v>Simona</v>
          </cell>
          <cell r="D81" t="str">
            <v>VAL</v>
          </cell>
          <cell r="E81" t="str">
            <v>SAVU, Simona</v>
          </cell>
          <cell r="G81" t="str">
            <v>C.T.T. MEDITERRÁNEO</v>
          </cell>
        </row>
        <row r="82">
          <cell r="A82">
            <v>187</v>
          </cell>
          <cell r="B82" t="str">
            <v>SEMPERE</v>
          </cell>
          <cell r="C82" t="str">
            <v>Elvira</v>
          </cell>
          <cell r="D82" t="str">
            <v>VAL</v>
          </cell>
          <cell r="E82" t="str">
            <v>SEMPERE, Elvira</v>
          </cell>
          <cell r="F82">
            <v>475</v>
          </cell>
          <cell r="G82" t="str">
            <v>C.T.T. MEDITERRÁNEO</v>
          </cell>
        </row>
        <row r="83">
          <cell r="A83">
            <v>188</v>
          </cell>
          <cell r="B83" t="str">
            <v>SILLA</v>
          </cell>
          <cell r="C83" t="str">
            <v>Carmen</v>
          </cell>
          <cell r="D83" t="str">
            <v>VAL</v>
          </cell>
          <cell r="E83" t="str">
            <v>SILLA, Carmen</v>
          </cell>
          <cell r="G83" t="str">
            <v>C.T.T. MEDITERRÁNEO</v>
          </cell>
        </row>
        <row r="84">
          <cell r="A84">
            <v>189</v>
          </cell>
          <cell r="B84" t="str">
            <v>ENSEÑAT</v>
          </cell>
          <cell r="C84" t="str">
            <v>Jacobo</v>
          </cell>
          <cell r="D84" t="str">
            <v>GAL</v>
          </cell>
          <cell r="E84" t="str">
            <v>ENSEÑAT, Jacobo</v>
          </cell>
          <cell r="G84" t="str">
            <v>ARTEAL</v>
          </cell>
        </row>
        <row r="85">
          <cell r="A85">
            <v>190</v>
          </cell>
          <cell r="B85" t="str">
            <v>ENSEÑAT</v>
          </cell>
          <cell r="C85" t="str">
            <v>Juan</v>
          </cell>
          <cell r="D85" t="str">
            <v>GAL</v>
          </cell>
          <cell r="E85" t="str">
            <v>ENSEÑAT, Juan</v>
          </cell>
          <cell r="G85" t="str">
            <v>ARTEAL</v>
          </cell>
        </row>
        <row r="86">
          <cell r="A86">
            <v>191</v>
          </cell>
          <cell r="B86" t="str">
            <v>FERNÁNDEZ</v>
          </cell>
          <cell r="C86" t="str">
            <v>José</v>
          </cell>
          <cell r="D86" t="str">
            <v>GAL</v>
          </cell>
          <cell r="E86" t="str">
            <v>FERNÁNDEZ, José</v>
          </cell>
          <cell r="G86" t="str">
            <v>ARTEAL</v>
          </cell>
        </row>
        <row r="87">
          <cell r="A87">
            <v>192</v>
          </cell>
          <cell r="B87" t="str">
            <v>PASTUR</v>
          </cell>
          <cell r="C87" t="str">
            <v>Pedro</v>
          </cell>
          <cell r="D87" t="str">
            <v>GAL</v>
          </cell>
          <cell r="E87" t="str">
            <v>PASTUR, Pedro</v>
          </cell>
          <cell r="G87" t="str">
            <v>ARTEAL</v>
          </cell>
        </row>
        <row r="88">
          <cell r="A88">
            <v>194</v>
          </cell>
          <cell r="B88" t="str">
            <v>BULBUC</v>
          </cell>
          <cell r="C88" t="str">
            <v>Theodor</v>
          </cell>
          <cell r="D88" t="str">
            <v>MUR</v>
          </cell>
          <cell r="E88" t="str">
            <v>BULBUC, Theodor</v>
          </cell>
          <cell r="G88" t="str">
            <v>UCAM TM CARTAGENA</v>
          </cell>
        </row>
        <row r="89">
          <cell r="A89">
            <v>195</v>
          </cell>
          <cell r="B89" t="str">
            <v>CABEZAS</v>
          </cell>
          <cell r="C89" t="str">
            <v>Beinier</v>
          </cell>
          <cell r="D89" t="str">
            <v>MUR</v>
          </cell>
          <cell r="E89" t="str">
            <v>CABEZAS, Beinier</v>
          </cell>
          <cell r="G89" t="str">
            <v>UCAM TM CARTAGENA</v>
          </cell>
        </row>
        <row r="90">
          <cell r="A90">
            <v>196</v>
          </cell>
          <cell r="B90" t="str">
            <v>GALLEGO</v>
          </cell>
          <cell r="C90" t="str">
            <v>Óscar</v>
          </cell>
          <cell r="D90" t="str">
            <v>MUR</v>
          </cell>
          <cell r="E90" t="str">
            <v>GALLEGO, Óscar</v>
          </cell>
          <cell r="G90" t="str">
            <v>UCAM TM CARTAGENA</v>
          </cell>
        </row>
        <row r="91">
          <cell r="A91">
            <v>200</v>
          </cell>
          <cell r="B91" t="str">
            <v>SAURA</v>
          </cell>
          <cell r="C91" t="str">
            <v>Raúl</v>
          </cell>
          <cell r="D91" t="str">
            <v>MUR</v>
          </cell>
          <cell r="E91" t="str">
            <v>SAURA, Raúl</v>
          </cell>
          <cell r="G91" t="str">
            <v>UCAM TM CARTAGENA</v>
          </cell>
        </row>
        <row r="92">
          <cell r="A92">
            <v>202</v>
          </cell>
          <cell r="B92" t="str">
            <v>ANTELO</v>
          </cell>
          <cell r="C92" t="str">
            <v>Elia</v>
          </cell>
          <cell r="D92" t="str">
            <v>MUR</v>
          </cell>
          <cell r="E92" t="str">
            <v>ANTELO, Elia</v>
          </cell>
          <cell r="G92" t="str">
            <v>MARNYS CARTAGENA</v>
          </cell>
        </row>
        <row r="93">
          <cell r="A93">
            <v>203</v>
          </cell>
          <cell r="B93" t="str">
            <v>ANTELO</v>
          </cell>
          <cell r="C93" t="str">
            <v>María</v>
          </cell>
          <cell r="D93" t="str">
            <v>MUR</v>
          </cell>
          <cell r="E93" t="str">
            <v>ANTELO, María</v>
          </cell>
          <cell r="G93" t="str">
            <v>MARNYS CARTAGENA</v>
          </cell>
        </row>
        <row r="94">
          <cell r="A94">
            <v>204</v>
          </cell>
          <cell r="B94" t="str">
            <v>BAKHTINA</v>
          </cell>
          <cell r="C94" t="str">
            <v>Svetlana</v>
          </cell>
          <cell r="D94" t="str">
            <v>MUR</v>
          </cell>
          <cell r="E94" t="str">
            <v>BAKHTINA, Svetlana</v>
          </cell>
          <cell r="G94" t="str">
            <v>RELESA GALVAME CARTAGENA</v>
          </cell>
        </row>
        <row r="95">
          <cell r="A95">
            <v>205</v>
          </cell>
          <cell r="B95" t="str">
            <v>CIOSU</v>
          </cell>
          <cell r="C95" t="str">
            <v>Emilia</v>
          </cell>
          <cell r="D95" t="str">
            <v>MUR</v>
          </cell>
          <cell r="E95" t="str">
            <v>CIOSU, Emilia</v>
          </cell>
          <cell r="G95" t="str">
            <v>RELESA GALVAME CARTAGENA</v>
          </cell>
        </row>
        <row r="96">
          <cell r="A96">
            <v>206</v>
          </cell>
          <cell r="B96" t="str">
            <v>LI</v>
          </cell>
          <cell r="C96" t="str">
            <v>Yuan Yuan</v>
          </cell>
          <cell r="D96" t="str">
            <v>MUR</v>
          </cell>
          <cell r="E96" t="str">
            <v>LI, Yuan Yuan</v>
          </cell>
          <cell r="G96" t="str">
            <v>RELESA GALVAME CARTAGENA</v>
          </cell>
        </row>
        <row r="97">
          <cell r="A97">
            <v>207</v>
          </cell>
          <cell r="B97" t="str">
            <v>LOZANO</v>
          </cell>
          <cell r="C97" t="str">
            <v>Isabel</v>
          </cell>
          <cell r="D97" t="str">
            <v>MUR</v>
          </cell>
          <cell r="E97" t="str">
            <v>LOZANO, Isabel</v>
          </cell>
          <cell r="F97">
            <v>237</v>
          </cell>
          <cell r="G97" t="str">
            <v>MARNYS CARTAGENA</v>
          </cell>
        </row>
        <row r="98">
          <cell r="A98">
            <v>208</v>
          </cell>
          <cell r="B98" t="str">
            <v>NÚÑEZ</v>
          </cell>
          <cell r="C98" t="str">
            <v>Vanessa</v>
          </cell>
          <cell r="D98" t="str">
            <v>MUR</v>
          </cell>
          <cell r="E98" t="str">
            <v>NÚÑEZ, Vanessa</v>
          </cell>
        </row>
        <row r="99">
          <cell r="A99">
            <v>209</v>
          </cell>
          <cell r="B99" t="str">
            <v>PÉREZ</v>
          </cell>
          <cell r="C99" t="str">
            <v>Sara</v>
          </cell>
          <cell r="D99" t="str">
            <v>MUR</v>
          </cell>
          <cell r="E99" t="str">
            <v>PÉREZ, Sara</v>
          </cell>
          <cell r="F99">
            <v>782</v>
          </cell>
          <cell r="G99" t="str">
            <v>RELESA GALVAME CARTAGENA</v>
          </cell>
        </row>
        <row r="100">
          <cell r="A100">
            <v>210</v>
          </cell>
          <cell r="B100" t="str">
            <v>VILLADA</v>
          </cell>
          <cell r="C100" t="str">
            <v>Jénnifer</v>
          </cell>
          <cell r="D100" t="str">
            <v>MUR</v>
          </cell>
          <cell r="E100" t="str">
            <v>VILLADA, Jénnifer</v>
          </cell>
          <cell r="F100">
            <v>302</v>
          </cell>
          <cell r="G100" t="str">
            <v>MARNYS CARTAGENA</v>
          </cell>
        </row>
        <row r="101">
          <cell r="A101">
            <v>211</v>
          </cell>
          <cell r="B101" t="str">
            <v>CALVO</v>
          </cell>
          <cell r="C101" t="str">
            <v>Luis</v>
          </cell>
          <cell r="D101" t="str">
            <v>CNR</v>
          </cell>
          <cell r="E101" t="str">
            <v>CALVO, Luis</v>
          </cell>
        </row>
        <row r="102">
          <cell r="A102">
            <v>212</v>
          </cell>
          <cell r="B102" t="str">
            <v>CARNEROS</v>
          </cell>
          <cell r="C102" t="str">
            <v>Alfredo</v>
          </cell>
          <cell r="D102" t="str">
            <v>IND</v>
          </cell>
          <cell r="E102" t="str">
            <v>CARNEROS, Alfredo</v>
          </cell>
        </row>
        <row r="103">
          <cell r="A103">
            <v>213</v>
          </cell>
          <cell r="B103" t="str">
            <v>CAYMEL</v>
          </cell>
          <cell r="C103" t="str">
            <v>Ismael</v>
          </cell>
          <cell r="D103" t="str">
            <v>VAL</v>
          </cell>
          <cell r="E103" t="str">
            <v>CAYMEL, Ismael</v>
          </cell>
        </row>
        <row r="104">
          <cell r="A104">
            <v>214</v>
          </cell>
          <cell r="B104" t="str">
            <v>TORRES</v>
          </cell>
          <cell r="C104" t="str">
            <v>Daniel</v>
          </cell>
          <cell r="D104" t="str">
            <v>IND</v>
          </cell>
          <cell r="E104" t="str">
            <v>TORRES, Daniel</v>
          </cell>
          <cell r="F104">
            <v>818</v>
          </cell>
        </row>
        <row r="105">
          <cell r="A105">
            <v>215</v>
          </cell>
          <cell r="B105" t="str">
            <v>EMILIANOV</v>
          </cell>
          <cell r="C105" t="str">
            <v>Alexei</v>
          </cell>
          <cell r="D105" t="str">
            <v>PVS</v>
          </cell>
          <cell r="E105" t="str">
            <v>EMILIANOV, Alexei</v>
          </cell>
          <cell r="G105" t="str">
            <v>LEKA ENEA</v>
          </cell>
        </row>
        <row r="106">
          <cell r="A106">
            <v>216</v>
          </cell>
          <cell r="B106" t="str">
            <v>MARTÍNEZ</v>
          </cell>
          <cell r="C106" t="str">
            <v>Íker</v>
          </cell>
          <cell r="D106" t="str">
            <v>PVS</v>
          </cell>
          <cell r="E106" t="str">
            <v>MARTÍNEZ, Íker</v>
          </cell>
          <cell r="G106" t="str">
            <v>LEKA ENEA</v>
          </cell>
        </row>
        <row r="107">
          <cell r="A107">
            <v>217</v>
          </cell>
          <cell r="B107" t="str">
            <v>OMOTARA</v>
          </cell>
          <cell r="C107" t="str">
            <v>Titus</v>
          </cell>
          <cell r="D107" t="str">
            <v>PVS</v>
          </cell>
          <cell r="E107" t="str">
            <v>OMOTARA, Titus</v>
          </cell>
          <cell r="G107" t="str">
            <v>LEKA ENEA</v>
          </cell>
        </row>
        <row r="108">
          <cell r="A108">
            <v>218</v>
          </cell>
          <cell r="B108" t="str">
            <v>RODRÍGUEZ</v>
          </cell>
          <cell r="C108" t="str">
            <v>Sergio</v>
          </cell>
          <cell r="D108" t="str">
            <v>PVS</v>
          </cell>
          <cell r="E108" t="str">
            <v>RODRÍGUEZ, Sergio</v>
          </cell>
          <cell r="G108" t="str">
            <v>LEKA ENEA</v>
          </cell>
        </row>
        <row r="109">
          <cell r="A109">
            <v>219</v>
          </cell>
          <cell r="B109" t="str">
            <v>SANTAMARTA</v>
          </cell>
          <cell r="C109" t="str">
            <v>Víctor</v>
          </cell>
          <cell r="D109" t="str">
            <v>PVS</v>
          </cell>
          <cell r="E109" t="str">
            <v>SANTAMARTA, Víctor</v>
          </cell>
          <cell r="G109" t="str">
            <v>LEKA ENEA</v>
          </cell>
        </row>
        <row r="110">
          <cell r="A110">
            <v>220</v>
          </cell>
          <cell r="B110" t="str">
            <v>MALOV</v>
          </cell>
          <cell r="C110" t="str">
            <v>Valeri</v>
          </cell>
          <cell r="D110" t="str">
            <v>CAT</v>
          </cell>
          <cell r="E110" t="str">
            <v>MALOV, Valeri</v>
          </cell>
          <cell r="G110" t="str">
            <v>C.T.T. TONA SEVA</v>
          </cell>
        </row>
        <row r="111">
          <cell r="A111">
            <v>221</v>
          </cell>
          <cell r="B111" t="str">
            <v>GONZÁLEZ</v>
          </cell>
          <cell r="C111" t="str">
            <v>Félix</v>
          </cell>
          <cell r="D111" t="str">
            <v>AST</v>
          </cell>
          <cell r="E111" t="str">
            <v>GONZÁLEZ, Félix</v>
          </cell>
          <cell r="G111" t="str">
            <v>OVIEDO MADRID T.M.</v>
          </cell>
        </row>
        <row r="112">
          <cell r="A112">
            <v>222</v>
          </cell>
          <cell r="B112" t="str">
            <v>BURGOS</v>
          </cell>
          <cell r="C112" t="str">
            <v>Emilio</v>
          </cell>
          <cell r="D112" t="str">
            <v>AST</v>
          </cell>
          <cell r="E112" t="str">
            <v>BURGOS, Emilio</v>
          </cell>
          <cell r="G112" t="str">
            <v>OVIEDO MADRID T.M.</v>
          </cell>
        </row>
        <row r="113">
          <cell r="A113">
            <v>223</v>
          </cell>
          <cell r="B113" t="str">
            <v>NAVARRO</v>
          </cell>
          <cell r="C113" t="str">
            <v>Pere</v>
          </cell>
          <cell r="D113" t="str">
            <v>CAT</v>
          </cell>
          <cell r="E113" t="str">
            <v>NAVARRO, Pere</v>
          </cell>
        </row>
        <row r="114">
          <cell r="A114">
            <v>224</v>
          </cell>
          <cell r="B114" t="str">
            <v>MARTÍNEZ</v>
          </cell>
          <cell r="C114" t="str">
            <v>Luis</v>
          </cell>
          <cell r="D114" t="str">
            <v>MAD</v>
          </cell>
          <cell r="E114" t="str">
            <v>MARTÍNEZ, Luis</v>
          </cell>
        </row>
        <row r="115">
          <cell r="A115">
            <v>225</v>
          </cell>
          <cell r="B115" t="str">
            <v>PRADES</v>
          </cell>
          <cell r="C115" t="str">
            <v>Alba</v>
          </cell>
          <cell r="D115" t="str">
            <v>IND</v>
          </cell>
          <cell r="E115" t="str">
            <v>PRADES, Alba</v>
          </cell>
        </row>
        <row r="116">
          <cell r="A116">
            <v>226</v>
          </cell>
          <cell r="B116" t="str">
            <v>KAZANTSEV</v>
          </cell>
          <cell r="C116" t="str">
            <v>Maxim</v>
          </cell>
          <cell r="D116" t="str">
            <v>GAL</v>
          </cell>
          <cell r="E116" t="str">
            <v>KAZANTSEV, Maxim</v>
          </cell>
          <cell r="G116" t="str">
            <v>ARTEAL</v>
          </cell>
        </row>
        <row r="117">
          <cell r="A117">
            <v>227</v>
          </cell>
          <cell r="B117" t="str">
            <v>BLANCO</v>
          </cell>
          <cell r="C117" t="str">
            <v>Roberto</v>
          </cell>
          <cell r="D117" t="str">
            <v>GAL</v>
          </cell>
          <cell r="E117" t="str">
            <v>BLANCO, Roberto</v>
          </cell>
        </row>
        <row r="118">
          <cell r="A118">
            <v>228</v>
          </cell>
          <cell r="B118" t="str">
            <v>MACHADO</v>
          </cell>
          <cell r="C118" t="str">
            <v>Miguel Ángel</v>
          </cell>
          <cell r="D118" t="str">
            <v>AND</v>
          </cell>
          <cell r="E118" t="str">
            <v>MACHADO, Miguel Ángel</v>
          </cell>
        </row>
        <row r="119">
          <cell r="A119">
            <v>229</v>
          </cell>
          <cell r="B119" t="str">
            <v>IZQUIERDO</v>
          </cell>
          <cell r="C119" t="str">
            <v>Alberto</v>
          </cell>
          <cell r="D119" t="str">
            <v>CYL</v>
          </cell>
          <cell r="E119" t="str">
            <v>IZQUIERDO, Alberto</v>
          </cell>
        </row>
        <row r="120">
          <cell r="A120">
            <v>230</v>
          </cell>
          <cell r="B120" t="str">
            <v>GUILLÉN</v>
          </cell>
          <cell r="C120" t="str">
            <v>César</v>
          </cell>
          <cell r="D120" t="str">
            <v>CYL</v>
          </cell>
          <cell r="E120" t="str">
            <v>GUILLÉN, César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test_WR"/>
      <sheetName val="Players"/>
      <sheetName val="JBT"/>
      <sheetName val="JGT"/>
      <sheetName val="JBS"/>
      <sheetName val="JGS"/>
      <sheetName val="JBD"/>
      <sheetName val="JGD"/>
      <sheetName val="JXD"/>
      <sheetName val="Entries_for_Web"/>
      <sheetName val="Players Mo"/>
      <sheetName val="Teams Mo"/>
    </sheetNames>
    <sheetDataSet>
      <sheetData sheetId="0"/>
      <sheetData sheetId="1">
        <row r="1">
          <cell r="A1" t="str">
            <v>PLAYERS' LIST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Hoja2"/>
      <sheetName val="Actas"/>
      <sheetName val="Dorsal"/>
    </sheetNames>
    <sheetDataSet>
      <sheetData sheetId="0" refreshError="1">
        <row r="2">
          <cell r="A2">
            <v>101</v>
          </cell>
          <cell r="B2" t="str">
            <v>CASARES</v>
          </cell>
          <cell r="C2" t="str">
            <v>Roberto</v>
          </cell>
          <cell r="D2" t="str">
            <v>AND</v>
          </cell>
          <cell r="E2" t="str">
            <v>CASARES, Roberto</v>
          </cell>
          <cell r="F2">
            <v>855</v>
          </cell>
        </row>
        <row r="3">
          <cell r="A3">
            <v>102</v>
          </cell>
          <cell r="B3" t="str">
            <v>CIBANTOS</v>
          </cell>
          <cell r="C3" t="str">
            <v>A. Mateo</v>
          </cell>
          <cell r="D3" t="str">
            <v>AND</v>
          </cell>
          <cell r="E3" t="str">
            <v>CIBANTOS, A. Mateo</v>
          </cell>
          <cell r="F3">
            <v>754</v>
          </cell>
        </row>
        <row r="4">
          <cell r="A4">
            <v>103</v>
          </cell>
          <cell r="B4" t="str">
            <v>DELGADO</v>
          </cell>
          <cell r="C4" t="str">
            <v>J. Enrique</v>
          </cell>
          <cell r="D4" t="str">
            <v>AND</v>
          </cell>
          <cell r="E4" t="str">
            <v>DELGADO, J. Enrique</v>
          </cell>
        </row>
        <row r="5">
          <cell r="A5">
            <v>104</v>
          </cell>
          <cell r="B5" t="str">
            <v>GAMBRA</v>
          </cell>
          <cell r="C5" t="str">
            <v>Jorge</v>
          </cell>
          <cell r="D5" t="str">
            <v>AND</v>
          </cell>
          <cell r="E5" t="str">
            <v>GAMBRA, Jorge</v>
          </cell>
          <cell r="F5">
            <v>851</v>
          </cell>
        </row>
        <row r="6">
          <cell r="A6">
            <v>105</v>
          </cell>
          <cell r="B6" t="str">
            <v>HE</v>
          </cell>
          <cell r="C6" t="str">
            <v>Zhi Wen</v>
          </cell>
          <cell r="D6" t="str">
            <v>AND</v>
          </cell>
          <cell r="E6" t="str">
            <v>HE, Zhi Wen</v>
          </cell>
        </row>
        <row r="7">
          <cell r="A7">
            <v>106</v>
          </cell>
        </row>
        <row r="8">
          <cell r="A8">
            <v>107</v>
          </cell>
          <cell r="B8" t="str">
            <v>LI</v>
          </cell>
          <cell r="C8" t="str">
            <v>Qi</v>
          </cell>
          <cell r="D8" t="str">
            <v>AND</v>
          </cell>
          <cell r="E8" t="str">
            <v>LI, Qi</v>
          </cell>
        </row>
        <row r="9">
          <cell r="A9">
            <v>108</v>
          </cell>
          <cell r="B9" t="str">
            <v>LIU</v>
          </cell>
          <cell r="C9" t="str">
            <v>Jun Hui</v>
          </cell>
          <cell r="D9" t="str">
            <v>AND</v>
          </cell>
          <cell r="E9" t="str">
            <v>LIU, Jun Hui</v>
          </cell>
        </row>
        <row r="10">
          <cell r="A10">
            <v>109</v>
          </cell>
          <cell r="B10" t="str">
            <v>LOZANO</v>
          </cell>
          <cell r="C10" t="str">
            <v>Álvaro</v>
          </cell>
          <cell r="D10" t="str">
            <v>AND</v>
          </cell>
          <cell r="E10" t="str">
            <v>LOZANO, Álvaro</v>
          </cell>
        </row>
        <row r="11">
          <cell r="A11">
            <v>110</v>
          </cell>
          <cell r="B11" t="str">
            <v>MACHADO</v>
          </cell>
          <cell r="C11" t="str">
            <v>Carlos</v>
          </cell>
          <cell r="D11" t="str">
            <v>AND</v>
          </cell>
          <cell r="E11" t="str">
            <v>MACHADO, Carlos</v>
          </cell>
          <cell r="F11">
            <v>1018</v>
          </cell>
        </row>
        <row r="12">
          <cell r="A12">
            <v>111</v>
          </cell>
          <cell r="B12" t="str">
            <v>MACHADO</v>
          </cell>
          <cell r="C12" t="str">
            <v>José Luis</v>
          </cell>
          <cell r="D12" t="str">
            <v>AND</v>
          </cell>
          <cell r="E12" t="str">
            <v>MACHADO, José Luis</v>
          </cell>
          <cell r="F12">
            <v>790</v>
          </cell>
        </row>
        <row r="13">
          <cell r="A13">
            <v>112</v>
          </cell>
          <cell r="B13" t="str">
            <v>MARTÍN</v>
          </cell>
          <cell r="C13" t="str">
            <v>Carlos</v>
          </cell>
          <cell r="D13" t="str">
            <v>AND</v>
          </cell>
          <cell r="E13" t="str">
            <v>MARTÍN, Carlos</v>
          </cell>
        </row>
        <row r="14">
          <cell r="A14">
            <v>113</v>
          </cell>
        </row>
        <row r="15">
          <cell r="A15">
            <v>114</v>
          </cell>
          <cell r="B15" t="str">
            <v>MORENO</v>
          </cell>
          <cell r="C15" t="str">
            <v>Pablo</v>
          </cell>
          <cell r="D15" t="str">
            <v>AND</v>
          </cell>
          <cell r="E15" t="str">
            <v>MORENO, Pablo</v>
          </cell>
        </row>
        <row r="16">
          <cell r="A16">
            <v>115</v>
          </cell>
          <cell r="B16" t="str">
            <v>RADENBACH</v>
          </cell>
          <cell r="C16" t="str">
            <v>Fred</v>
          </cell>
          <cell r="D16" t="str">
            <v>AND</v>
          </cell>
          <cell r="E16" t="str">
            <v>RADENBACH, Fred</v>
          </cell>
        </row>
        <row r="17">
          <cell r="A17">
            <v>116</v>
          </cell>
          <cell r="B17" t="str">
            <v>ROSARIO</v>
          </cell>
          <cell r="C17" t="str">
            <v>David</v>
          </cell>
          <cell r="D17" t="str">
            <v>AND</v>
          </cell>
          <cell r="E17" t="str">
            <v>ROSARIO, David</v>
          </cell>
          <cell r="F17">
            <v>669</v>
          </cell>
        </row>
        <row r="18">
          <cell r="A18">
            <v>117</v>
          </cell>
          <cell r="B18" t="str">
            <v>RUIZ</v>
          </cell>
          <cell r="C18" t="str">
            <v>Isidro</v>
          </cell>
          <cell r="D18" t="str">
            <v>AND</v>
          </cell>
          <cell r="E18" t="str">
            <v>RUIZ, Isidro</v>
          </cell>
        </row>
        <row r="19">
          <cell r="A19">
            <v>118</v>
          </cell>
          <cell r="B19" t="str">
            <v>RUIZ</v>
          </cell>
          <cell r="C19" t="str">
            <v>José Antonio</v>
          </cell>
          <cell r="D19" t="str">
            <v>AND</v>
          </cell>
          <cell r="E19" t="str">
            <v>RUIZ, José Antonio</v>
          </cell>
          <cell r="F19">
            <v>411</v>
          </cell>
        </row>
        <row r="20">
          <cell r="A20">
            <v>119</v>
          </cell>
          <cell r="B20" t="str">
            <v>RUIZ</v>
          </cell>
          <cell r="C20" t="str">
            <v>José Manuel</v>
          </cell>
          <cell r="D20" t="str">
            <v>AND</v>
          </cell>
          <cell r="E20" t="str">
            <v>RUIZ, José Manuel</v>
          </cell>
        </row>
        <row r="21">
          <cell r="A21">
            <v>120</v>
          </cell>
          <cell r="B21" t="str">
            <v>SÁNCHEZ</v>
          </cell>
          <cell r="C21" t="str">
            <v>Víctor</v>
          </cell>
          <cell r="D21" t="str">
            <v>AND</v>
          </cell>
          <cell r="E21" t="str">
            <v>SÁNCHEZ, Víctor</v>
          </cell>
          <cell r="F21">
            <v>984</v>
          </cell>
        </row>
        <row r="22">
          <cell r="A22">
            <v>121</v>
          </cell>
          <cell r="B22" t="str">
            <v>SEVILLA</v>
          </cell>
          <cell r="C22" t="str">
            <v>Juan Bautista</v>
          </cell>
          <cell r="D22" t="str">
            <v>AND</v>
          </cell>
          <cell r="E22" t="str">
            <v>SEVILLA, Juan Bautista</v>
          </cell>
          <cell r="F22">
            <v>774</v>
          </cell>
        </row>
        <row r="23">
          <cell r="A23">
            <v>122</v>
          </cell>
          <cell r="B23" t="str">
            <v>TOL</v>
          </cell>
          <cell r="C23" t="str">
            <v>Christian</v>
          </cell>
          <cell r="D23" t="str">
            <v>AND</v>
          </cell>
          <cell r="E23" t="str">
            <v>TOL, Christian</v>
          </cell>
        </row>
        <row r="24">
          <cell r="A24">
            <v>123</v>
          </cell>
          <cell r="B24" t="str">
            <v>WAHAB</v>
          </cell>
          <cell r="C24" t="str">
            <v>Ahmed</v>
          </cell>
          <cell r="D24" t="str">
            <v>AND</v>
          </cell>
          <cell r="E24" t="str">
            <v>WAHAB, Ahmed</v>
          </cell>
        </row>
        <row r="25">
          <cell r="A25">
            <v>124</v>
          </cell>
          <cell r="B25" t="str">
            <v>BEAMONTE</v>
          </cell>
          <cell r="C25" t="str">
            <v>Alfonso</v>
          </cell>
          <cell r="D25" t="str">
            <v>ARA</v>
          </cell>
          <cell r="E25" t="str">
            <v>BEAMONTE, Alfonso</v>
          </cell>
        </row>
        <row r="26">
          <cell r="A26">
            <v>125</v>
          </cell>
          <cell r="B26" t="str">
            <v>CHAN</v>
          </cell>
          <cell r="C26" t="str">
            <v>Koon Wah</v>
          </cell>
          <cell r="D26" t="str">
            <v>ARA</v>
          </cell>
          <cell r="E26" t="str">
            <v>CHAN, Koon Wah</v>
          </cell>
        </row>
        <row r="27">
          <cell r="A27">
            <v>126</v>
          </cell>
          <cell r="B27" t="str">
            <v>GALLEGO</v>
          </cell>
          <cell r="C27" t="str">
            <v>Félix</v>
          </cell>
          <cell r="D27" t="str">
            <v>ARA</v>
          </cell>
          <cell r="E27" t="str">
            <v>GALLEGO, Félix</v>
          </cell>
        </row>
        <row r="28">
          <cell r="A28">
            <v>127</v>
          </cell>
          <cell r="B28" t="str">
            <v>ALFONSO</v>
          </cell>
          <cell r="C28" t="str">
            <v>Salvador</v>
          </cell>
          <cell r="D28" t="str">
            <v>AST</v>
          </cell>
          <cell r="E28" t="str">
            <v>ALFONSO, Salvador</v>
          </cell>
        </row>
        <row r="29">
          <cell r="A29">
            <v>128</v>
          </cell>
          <cell r="B29" t="str">
            <v>BURGOS</v>
          </cell>
          <cell r="C29" t="str">
            <v>Aurelio</v>
          </cell>
          <cell r="D29" t="str">
            <v>AST</v>
          </cell>
          <cell r="E29" t="str">
            <v>BURGOS, Aurelio</v>
          </cell>
        </row>
        <row r="30">
          <cell r="A30">
            <v>129</v>
          </cell>
        </row>
        <row r="31">
          <cell r="A31">
            <v>130</v>
          </cell>
        </row>
        <row r="32">
          <cell r="A32">
            <v>131</v>
          </cell>
          <cell r="B32" t="str">
            <v>SUÁREZ</v>
          </cell>
          <cell r="C32" t="str">
            <v>David</v>
          </cell>
          <cell r="D32" t="str">
            <v>AST</v>
          </cell>
          <cell r="E32" t="str">
            <v>SUÁREZ, David</v>
          </cell>
        </row>
        <row r="33">
          <cell r="A33">
            <v>132</v>
          </cell>
          <cell r="B33" t="str">
            <v>GARCÍA</v>
          </cell>
          <cell r="C33" t="str">
            <v>Luis</v>
          </cell>
          <cell r="D33" t="str">
            <v>CYL</v>
          </cell>
          <cell r="E33" t="str">
            <v>GARCÍA, Luis</v>
          </cell>
        </row>
        <row r="34">
          <cell r="A34">
            <v>133</v>
          </cell>
          <cell r="B34" t="str">
            <v>GONZÁLEZ</v>
          </cell>
          <cell r="C34" t="str">
            <v>Jorge</v>
          </cell>
          <cell r="D34" t="str">
            <v>CYL</v>
          </cell>
          <cell r="E34" t="str">
            <v>GONZÁLEZ, Jorge</v>
          </cell>
        </row>
        <row r="35">
          <cell r="A35">
            <v>134</v>
          </cell>
          <cell r="B35" t="str">
            <v>MORA</v>
          </cell>
          <cell r="C35" t="str">
            <v>Javier</v>
          </cell>
          <cell r="D35" t="str">
            <v>CYL</v>
          </cell>
          <cell r="E35" t="str">
            <v>MORA, Javier</v>
          </cell>
        </row>
        <row r="36">
          <cell r="A36">
            <v>135</v>
          </cell>
          <cell r="B36" t="str">
            <v>ZÁRATE</v>
          </cell>
          <cell r="C36" t="str">
            <v>Pablo</v>
          </cell>
          <cell r="D36" t="str">
            <v>CYL</v>
          </cell>
          <cell r="E36" t="str">
            <v>ZÁRATE, Pablo</v>
          </cell>
        </row>
        <row r="37">
          <cell r="A37">
            <v>136</v>
          </cell>
          <cell r="B37" t="str">
            <v>CHEN</v>
          </cell>
          <cell r="C37" t="str">
            <v>Wei</v>
          </cell>
          <cell r="D37" t="str">
            <v>CYL</v>
          </cell>
          <cell r="E37" t="str">
            <v>CHEN, Wei</v>
          </cell>
        </row>
        <row r="38">
          <cell r="A38">
            <v>137</v>
          </cell>
          <cell r="B38" t="str">
            <v>ECHAZARRETA</v>
          </cell>
          <cell r="C38" t="str">
            <v>Sonia</v>
          </cell>
          <cell r="D38" t="str">
            <v>CYL</v>
          </cell>
          <cell r="E38" t="str">
            <v>ECHAZARRETA, Sonia</v>
          </cell>
        </row>
        <row r="39">
          <cell r="A39">
            <v>138</v>
          </cell>
          <cell r="B39" t="str">
            <v>GALLO</v>
          </cell>
          <cell r="C39" t="str">
            <v>Mª Carmen</v>
          </cell>
          <cell r="D39" t="str">
            <v>CYL</v>
          </cell>
          <cell r="E39" t="str">
            <v>GALLO, Mª Carmen</v>
          </cell>
        </row>
        <row r="40">
          <cell r="A40">
            <v>139</v>
          </cell>
          <cell r="B40" t="str">
            <v>MARTÍN</v>
          </cell>
          <cell r="C40" t="str">
            <v>María</v>
          </cell>
          <cell r="D40" t="str">
            <v>CYL</v>
          </cell>
          <cell r="E40" t="str">
            <v>MARTÍN, María</v>
          </cell>
        </row>
        <row r="41">
          <cell r="A41">
            <v>140</v>
          </cell>
          <cell r="B41" t="str">
            <v>MATILLA</v>
          </cell>
          <cell r="C41" t="str">
            <v>Irene</v>
          </cell>
          <cell r="D41" t="str">
            <v>CYL</v>
          </cell>
          <cell r="E41" t="str">
            <v>MATILLA, Irene</v>
          </cell>
        </row>
        <row r="42">
          <cell r="A42">
            <v>141</v>
          </cell>
          <cell r="B42" t="str">
            <v>PANADERO</v>
          </cell>
          <cell r="C42" t="str">
            <v>Gloria</v>
          </cell>
          <cell r="D42" t="str">
            <v>CYL</v>
          </cell>
          <cell r="E42" t="str">
            <v>PANADERO, Gloria</v>
          </cell>
          <cell r="F42">
            <v>634</v>
          </cell>
        </row>
        <row r="43">
          <cell r="A43">
            <v>142</v>
          </cell>
          <cell r="B43" t="str">
            <v>PORTA</v>
          </cell>
          <cell r="C43" t="str">
            <v>Idoia</v>
          </cell>
          <cell r="D43" t="str">
            <v>CYL</v>
          </cell>
          <cell r="E43" t="str">
            <v>PORTA, Idoia</v>
          </cell>
        </row>
        <row r="44">
          <cell r="A44">
            <v>143</v>
          </cell>
          <cell r="B44" t="str">
            <v>VILÁ</v>
          </cell>
          <cell r="C44" t="str">
            <v>Roser</v>
          </cell>
          <cell r="D44" t="str">
            <v>CYL</v>
          </cell>
          <cell r="E44" t="str">
            <v>VILÁ, Roser</v>
          </cell>
          <cell r="F44">
            <v>892</v>
          </cell>
        </row>
        <row r="45">
          <cell r="A45">
            <v>144</v>
          </cell>
          <cell r="B45" t="str">
            <v>ANDRADE</v>
          </cell>
          <cell r="C45" t="str">
            <v>Josep Lluis</v>
          </cell>
          <cell r="D45" t="str">
            <v>CAT</v>
          </cell>
          <cell r="E45" t="str">
            <v>ANDRADE, Josep Lluis</v>
          </cell>
        </row>
        <row r="46">
          <cell r="A46">
            <v>145</v>
          </cell>
          <cell r="B46" t="str">
            <v>ARNAU</v>
          </cell>
          <cell r="C46" t="str">
            <v>Miquel</v>
          </cell>
          <cell r="D46" t="str">
            <v>CAT</v>
          </cell>
          <cell r="E46" t="str">
            <v>ARNAU, Miquel</v>
          </cell>
          <cell r="F46">
            <v>413</v>
          </cell>
        </row>
        <row r="47">
          <cell r="A47">
            <v>146</v>
          </cell>
          <cell r="B47" t="str">
            <v>BACARISAS</v>
          </cell>
          <cell r="C47" t="str">
            <v>Jordi</v>
          </cell>
          <cell r="D47" t="str">
            <v>CAT</v>
          </cell>
          <cell r="E47" t="str">
            <v>BACARISAS, Jordi</v>
          </cell>
          <cell r="F47">
            <v>169</v>
          </cell>
        </row>
        <row r="48">
          <cell r="A48">
            <v>147</v>
          </cell>
          <cell r="B48" t="str">
            <v>CANO</v>
          </cell>
          <cell r="C48" t="str">
            <v>Andreu</v>
          </cell>
          <cell r="D48" t="str">
            <v>CAT</v>
          </cell>
          <cell r="E48" t="str">
            <v>CANO, Andreu</v>
          </cell>
        </row>
        <row r="49">
          <cell r="A49">
            <v>148</v>
          </cell>
          <cell r="B49" t="str">
            <v>CLOTET</v>
          </cell>
          <cell r="C49" t="str">
            <v>Marc</v>
          </cell>
          <cell r="D49" t="str">
            <v>CAT</v>
          </cell>
          <cell r="E49" t="str">
            <v>CLOTET, Marc</v>
          </cell>
          <cell r="F49">
            <v>169</v>
          </cell>
        </row>
        <row r="50">
          <cell r="A50">
            <v>149</v>
          </cell>
          <cell r="B50" t="str">
            <v>DURÁN</v>
          </cell>
          <cell r="C50" t="str">
            <v>Marc</v>
          </cell>
          <cell r="D50" t="str">
            <v>CAT</v>
          </cell>
          <cell r="E50" t="str">
            <v>DURÁN, Marc</v>
          </cell>
        </row>
        <row r="51">
          <cell r="A51">
            <v>150</v>
          </cell>
          <cell r="B51" t="str">
            <v>DVORAK</v>
          </cell>
          <cell r="C51" t="str">
            <v>Vladimir</v>
          </cell>
          <cell r="D51" t="str">
            <v>CAT</v>
          </cell>
          <cell r="E51" t="str">
            <v>DVORAK, Vladimir</v>
          </cell>
        </row>
        <row r="52">
          <cell r="A52">
            <v>151</v>
          </cell>
          <cell r="B52" t="str">
            <v>ESCAMILLA</v>
          </cell>
          <cell r="C52" t="str">
            <v>Eduard</v>
          </cell>
          <cell r="D52" t="str">
            <v>CAT</v>
          </cell>
          <cell r="E52" t="str">
            <v>ESCAMILLA, Eduard</v>
          </cell>
          <cell r="F52">
            <v>543</v>
          </cell>
        </row>
        <row r="53">
          <cell r="A53">
            <v>152</v>
          </cell>
          <cell r="B53" t="str">
            <v>FONT</v>
          </cell>
          <cell r="C53" t="str">
            <v>Carles</v>
          </cell>
          <cell r="D53" t="str">
            <v>CAT</v>
          </cell>
          <cell r="E53" t="str">
            <v>FONT, Carles</v>
          </cell>
        </row>
        <row r="54">
          <cell r="A54">
            <v>153</v>
          </cell>
          <cell r="B54" t="str">
            <v>MAMPEL</v>
          </cell>
          <cell r="C54" t="str">
            <v>Ramón</v>
          </cell>
          <cell r="D54" t="str">
            <v>CAT</v>
          </cell>
          <cell r="E54" t="str">
            <v>MAMPEL, Ramón</v>
          </cell>
        </row>
        <row r="55">
          <cell r="A55">
            <v>154</v>
          </cell>
          <cell r="B55" t="str">
            <v>MARTÍNEZ</v>
          </cell>
          <cell r="C55" t="str">
            <v>Iván</v>
          </cell>
          <cell r="D55" t="str">
            <v>CAT</v>
          </cell>
          <cell r="E55" t="str">
            <v>MARTÍNEZ, Iván</v>
          </cell>
          <cell r="F55">
            <v>168</v>
          </cell>
        </row>
        <row r="56">
          <cell r="A56">
            <v>155</v>
          </cell>
          <cell r="D56" t="str">
            <v>CAT</v>
          </cell>
        </row>
        <row r="57">
          <cell r="A57">
            <v>156</v>
          </cell>
          <cell r="B57" t="str">
            <v>MASALÓ</v>
          </cell>
          <cell r="C57" t="str">
            <v>Jordi</v>
          </cell>
          <cell r="D57" t="str">
            <v>CAT</v>
          </cell>
          <cell r="E57" t="str">
            <v>MASALÓ, Jordi</v>
          </cell>
        </row>
        <row r="58">
          <cell r="A58">
            <v>157</v>
          </cell>
          <cell r="B58" t="str">
            <v>MOLINS</v>
          </cell>
          <cell r="C58" t="str">
            <v>Josep Ignasi</v>
          </cell>
          <cell r="D58" t="str">
            <v>CAT</v>
          </cell>
          <cell r="E58" t="str">
            <v>MOLINS, Josep Ignasi</v>
          </cell>
        </row>
        <row r="59">
          <cell r="A59">
            <v>158</v>
          </cell>
          <cell r="B59" t="str">
            <v>MOURZOV</v>
          </cell>
          <cell r="C59" t="str">
            <v>Alexei</v>
          </cell>
          <cell r="D59" t="str">
            <v>CAT</v>
          </cell>
          <cell r="E59" t="str">
            <v>MOURZOV, Alexei</v>
          </cell>
        </row>
        <row r="60">
          <cell r="A60">
            <v>159</v>
          </cell>
          <cell r="B60" t="str">
            <v>MOUZIKYNE</v>
          </cell>
          <cell r="C60" t="str">
            <v>Andrei</v>
          </cell>
          <cell r="D60" t="str">
            <v>CAT</v>
          </cell>
          <cell r="E60" t="str">
            <v>MOUZIKYNE, Andrei</v>
          </cell>
        </row>
        <row r="61">
          <cell r="A61">
            <v>160</v>
          </cell>
          <cell r="B61" t="str">
            <v>PALÉS</v>
          </cell>
          <cell r="C61" t="str">
            <v>Josep María</v>
          </cell>
          <cell r="D61" t="str">
            <v>CAT</v>
          </cell>
          <cell r="E61" t="str">
            <v>PALÉS, Josep María</v>
          </cell>
          <cell r="F61">
            <v>662</v>
          </cell>
        </row>
        <row r="62">
          <cell r="A62">
            <v>161</v>
          </cell>
          <cell r="B62" t="str">
            <v>PIELLA</v>
          </cell>
          <cell r="C62" t="str">
            <v>Jordi</v>
          </cell>
          <cell r="D62" t="str">
            <v>CAT</v>
          </cell>
          <cell r="E62" t="str">
            <v>PIELLA, Jordi</v>
          </cell>
          <cell r="F62">
            <v>545</v>
          </cell>
        </row>
        <row r="63">
          <cell r="A63">
            <v>162</v>
          </cell>
          <cell r="B63" t="str">
            <v>TORRENS</v>
          </cell>
          <cell r="C63" t="str">
            <v>Gerard</v>
          </cell>
          <cell r="D63" t="str">
            <v>CAT</v>
          </cell>
          <cell r="E63" t="str">
            <v>TORRENS, Gerard</v>
          </cell>
        </row>
        <row r="64">
          <cell r="A64">
            <v>163</v>
          </cell>
          <cell r="B64" t="str">
            <v>ALMAGRO</v>
          </cell>
          <cell r="C64" t="str">
            <v>Meritxell</v>
          </cell>
          <cell r="D64" t="str">
            <v>CAT</v>
          </cell>
          <cell r="E64" t="str">
            <v>ALMAGRO, Meritxell</v>
          </cell>
          <cell r="F64">
            <v>482</v>
          </cell>
        </row>
        <row r="65">
          <cell r="A65">
            <v>164</v>
          </cell>
          <cell r="B65" t="str">
            <v>ARNAU</v>
          </cell>
          <cell r="C65" t="str">
            <v>Elisabet</v>
          </cell>
          <cell r="D65" t="str">
            <v>CAT</v>
          </cell>
          <cell r="E65" t="str">
            <v>ARNAU, Elisabet</v>
          </cell>
          <cell r="F65">
            <v>773</v>
          </cell>
        </row>
        <row r="66">
          <cell r="A66">
            <v>165</v>
          </cell>
          <cell r="B66" t="str">
            <v>BOSCH</v>
          </cell>
          <cell r="C66" t="str">
            <v>Julia</v>
          </cell>
          <cell r="D66" t="str">
            <v>CAT</v>
          </cell>
          <cell r="E66" t="str">
            <v>BOSCH, Julia</v>
          </cell>
          <cell r="F66">
            <v>207</v>
          </cell>
        </row>
        <row r="67">
          <cell r="A67">
            <v>166</v>
          </cell>
          <cell r="B67" t="str">
            <v>BOVER</v>
          </cell>
          <cell r="C67" t="str">
            <v>Montse</v>
          </cell>
          <cell r="D67" t="str">
            <v>CAT</v>
          </cell>
          <cell r="E67" t="str">
            <v>BOVER, Montse</v>
          </cell>
        </row>
        <row r="68">
          <cell r="A68">
            <v>167</v>
          </cell>
          <cell r="B68" t="str">
            <v>DVORAK</v>
          </cell>
          <cell r="C68" t="str">
            <v>Galia</v>
          </cell>
          <cell r="D68" t="str">
            <v>CAT</v>
          </cell>
          <cell r="E68" t="str">
            <v>DVORAK, Galia</v>
          </cell>
          <cell r="F68">
            <v>252</v>
          </cell>
        </row>
        <row r="69">
          <cell r="A69">
            <v>168</v>
          </cell>
          <cell r="B69" t="str">
            <v>HERNÁNDEZ</v>
          </cell>
          <cell r="C69" t="str">
            <v>Jéssica</v>
          </cell>
          <cell r="D69" t="str">
            <v>CAT</v>
          </cell>
          <cell r="E69" t="str">
            <v>HERNÁNDEZ, Jéssica</v>
          </cell>
          <cell r="F69">
            <v>733</v>
          </cell>
        </row>
        <row r="70">
          <cell r="A70">
            <v>169</v>
          </cell>
          <cell r="B70" t="str">
            <v>JURADO</v>
          </cell>
          <cell r="C70" t="str">
            <v>Miriea</v>
          </cell>
          <cell r="D70" t="str">
            <v>CAT</v>
          </cell>
          <cell r="E70" t="str">
            <v>JURADO, Miriea</v>
          </cell>
          <cell r="F70">
            <v>219</v>
          </cell>
        </row>
        <row r="71">
          <cell r="A71">
            <v>170</v>
          </cell>
          <cell r="B71" t="str">
            <v>KHASSANOVA</v>
          </cell>
          <cell r="C71" t="str">
            <v>Flora</v>
          </cell>
          <cell r="D71" t="str">
            <v>CAT</v>
          </cell>
          <cell r="E71" t="str">
            <v>KHASSANOVA, Flora</v>
          </cell>
        </row>
        <row r="72">
          <cell r="A72">
            <v>171</v>
          </cell>
          <cell r="B72" t="str">
            <v>KOMRAKOVA</v>
          </cell>
          <cell r="C72" t="str">
            <v>Elena</v>
          </cell>
          <cell r="D72" t="str">
            <v>CAT</v>
          </cell>
          <cell r="E72" t="str">
            <v>KOMRAKOVA, Elena</v>
          </cell>
        </row>
        <row r="73">
          <cell r="A73">
            <v>172</v>
          </cell>
          <cell r="B73" t="str">
            <v>KONOVALOVA</v>
          </cell>
          <cell r="C73" t="str">
            <v>Natalia</v>
          </cell>
          <cell r="D73" t="str">
            <v>CAT</v>
          </cell>
          <cell r="E73" t="str">
            <v>KONOVALOVA, Natalia</v>
          </cell>
        </row>
        <row r="74">
          <cell r="A74">
            <v>173</v>
          </cell>
          <cell r="D74" t="str">
            <v>CAT</v>
          </cell>
        </row>
        <row r="75">
          <cell r="A75">
            <v>174</v>
          </cell>
          <cell r="B75" t="str">
            <v>MORERA</v>
          </cell>
          <cell r="C75" t="str">
            <v>Mercé</v>
          </cell>
          <cell r="D75" t="str">
            <v>CAT</v>
          </cell>
          <cell r="E75" t="str">
            <v>MORERA, Mercé</v>
          </cell>
        </row>
        <row r="76">
          <cell r="A76">
            <v>175</v>
          </cell>
          <cell r="B76" t="str">
            <v>NIKOLOVA</v>
          </cell>
          <cell r="C76" t="str">
            <v>Milena</v>
          </cell>
          <cell r="D76" t="str">
            <v>CAT</v>
          </cell>
          <cell r="E76" t="str">
            <v>NIKOLOVA, Milena</v>
          </cell>
        </row>
        <row r="77">
          <cell r="A77">
            <v>176</v>
          </cell>
          <cell r="B77" t="str">
            <v>PETROVA</v>
          </cell>
          <cell r="C77" t="str">
            <v>Detelina</v>
          </cell>
          <cell r="D77" t="str">
            <v>CAT</v>
          </cell>
          <cell r="E77" t="str">
            <v>PETROVA, Detelina</v>
          </cell>
        </row>
        <row r="78">
          <cell r="A78">
            <v>177</v>
          </cell>
          <cell r="B78" t="str">
            <v>PUIG</v>
          </cell>
          <cell r="C78" t="str">
            <v>Tania</v>
          </cell>
          <cell r="D78" t="str">
            <v>CAT</v>
          </cell>
          <cell r="E78" t="str">
            <v>PUIG, Tania</v>
          </cell>
          <cell r="F78">
            <v>389</v>
          </cell>
        </row>
        <row r="79">
          <cell r="A79">
            <v>178</v>
          </cell>
          <cell r="B79" t="str">
            <v>RAMÍREZ</v>
          </cell>
          <cell r="C79" t="str">
            <v>Sara</v>
          </cell>
          <cell r="D79" t="str">
            <v>CAT</v>
          </cell>
          <cell r="E79" t="str">
            <v>RAMÍREZ, Sara</v>
          </cell>
          <cell r="F79">
            <v>146</v>
          </cell>
        </row>
        <row r="80">
          <cell r="A80">
            <v>179</v>
          </cell>
          <cell r="B80" t="str">
            <v>RODRÍGUEZ</v>
          </cell>
          <cell r="C80" t="str">
            <v>Jéssica</v>
          </cell>
          <cell r="D80" t="str">
            <v>CAT</v>
          </cell>
          <cell r="E80" t="str">
            <v>RODRÍGUEZ, Jéssica</v>
          </cell>
          <cell r="F80">
            <v>133</v>
          </cell>
        </row>
        <row r="81">
          <cell r="A81">
            <v>180</v>
          </cell>
          <cell r="B81" t="str">
            <v>RODRÍGUEZ</v>
          </cell>
          <cell r="C81" t="str">
            <v>Patricia</v>
          </cell>
          <cell r="D81" t="str">
            <v>CAT</v>
          </cell>
          <cell r="E81" t="str">
            <v>RODRÍGUEZ, Patricia</v>
          </cell>
          <cell r="F81">
            <v>250</v>
          </cell>
        </row>
        <row r="82">
          <cell r="A82">
            <v>181</v>
          </cell>
          <cell r="B82" t="str">
            <v>SERRES</v>
          </cell>
          <cell r="C82" t="str">
            <v>María</v>
          </cell>
          <cell r="D82" t="str">
            <v>CAT</v>
          </cell>
          <cell r="E82" t="str">
            <v>SERRES, María</v>
          </cell>
          <cell r="F82">
            <v>143</v>
          </cell>
        </row>
        <row r="83">
          <cell r="A83">
            <v>182</v>
          </cell>
          <cell r="B83" t="str">
            <v>XIE</v>
          </cell>
          <cell r="C83" t="str">
            <v>Jing</v>
          </cell>
          <cell r="D83" t="str">
            <v>CAT</v>
          </cell>
          <cell r="E83" t="str">
            <v>XIE, Jing</v>
          </cell>
        </row>
        <row r="84">
          <cell r="A84">
            <v>183</v>
          </cell>
          <cell r="B84" t="str">
            <v>YLLA-CATALÁ</v>
          </cell>
          <cell r="C84" t="str">
            <v>Marta</v>
          </cell>
          <cell r="D84" t="str">
            <v>CAT</v>
          </cell>
          <cell r="E84" t="str">
            <v>YLLA-CATALÁ, Marta</v>
          </cell>
          <cell r="F84">
            <v>743</v>
          </cell>
        </row>
        <row r="85">
          <cell r="A85">
            <v>184</v>
          </cell>
          <cell r="B85" t="str">
            <v>KOULAGINA</v>
          </cell>
          <cell r="C85" t="str">
            <v>Katia</v>
          </cell>
          <cell r="D85" t="str">
            <v>VAL</v>
          </cell>
          <cell r="E85" t="str">
            <v>KOULAGINA, Katia</v>
          </cell>
        </row>
        <row r="86">
          <cell r="A86">
            <v>185</v>
          </cell>
          <cell r="B86" t="str">
            <v>MANSERGAS</v>
          </cell>
          <cell r="C86" t="str">
            <v>Carla</v>
          </cell>
          <cell r="D86" t="str">
            <v>VAL</v>
          </cell>
          <cell r="E86" t="str">
            <v>MANSERGAS, Carla</v>
          </cell>
          <cell r="F86">
            <v>228</v>
          </cell>
        </row>
        <row r="87">
          <cell r="A87">
            <v>186</v>
          </cell>
          <cell r="B87" t="str">
            <v>SAVU</v>
          </cell>
          <cell r="C87" t="str">
            <v>Simona</v>
          </cell>
          <cell r="D87" t="str">
            <v>VAL</v>
          </cell>
          <cell r="E87" t="str">
            <v>SAVU, Simona</v>
          </cell>
        </row>
        <row r="88">
          <cell r="A88">
            <v>187</v>
          </cell>
          <cell r="B88" t="str">
            <v>SEMPERE</v>
          </cell>
          <cell r="C88" t="str">
            <v>Elvira</v>
          </cell>
          <cell r="D88" t="str">
            <v>VAL</v>
          </cell>
          <cell r="E88" t="str">
            <v>SEMPERE, Elvira</v>
          </cell>
          <cell r="F88">
            <v>475</v>
          </cell>
        </row>
        <row r="89">
          <cell r="A89">
            <v>188</v>
          </cell>
          <cell r="B89" t="str">
            <v>SILLA</v>
          </cell>
          <cell r="C89" t="str">
            <v>Carmen</v>
          </cell>
          <cell r="D89" t="str">
            <v>VAL</v>
          </cell>
          <cell r="E89" t="str">
            <v>SILLA, Carmen</v>
          </cell>
        </row>
        <row r="90">
          <cell r="A90">
            <v>189</v>
          </cell>
          <cell r="B90" t="str">
            <v>ENSEÑAT</v>
          </cell>
          <cell r="C90" t="str">
            <v>Jacobo</v>
          </cell>
          <cell r="D90" t="str">
            <v>GAL</v>
          </cell>
          <cell r="E90" t="str">
            <v>ENSEÑAT, Jacobo</v>
          </cell>
        </row>
        <row r="91">
          <cell r="A91">
            <v>190</v>
          </cell>
          <cell r="B91" t="str">
            <v>ENSEÑAT</v>
          </cell>
          <cell r="C91" t="str">
            <v>Juan</v>
          </cell>
          <cell r="D91" t="str">
            <v>GAL</v>
          </cell>
          <cell r="E91" t="str">
            <v>ENSEÑAT, Juan</v>
          </cell>
        </row>
        <row r="92">
          <cell r="A92">
            <v>191</v>
          </cell>
          <cell r="B92" t="str">
            <v>FERNÁNDEZ</v>
          </cell>
          <cell r="C92" t="str">
            <v>José</v>
          </cell>
          <cell r="D92" t="str">
            <v>GAL</v>
          </cell>
          <cell r="E92" t="str">
            <v>FERNÁNDEZ, José</v>
          </cell>
        </row>
        <row r="93">
          <cell r="A93">
            <v>192</v>
          </cell>
          <cell r="B93" t="str">
            <v>PASTUR</v>
          </cell>
          <cell r="C93" t="str">
            <v>Pedro</v>
          </cell>
          <cell r="D93" t="str">
            <v>GAL</v>
          </cell>
          <cell r="E93" t="str">
            <v>PASTUR, Pedro</v>
          </cell>
        </row>
        <row r="94">
          <cell r="A94">
            <v>193</v>
          </cell>
        </row>
        <row r="95">
          <cell r="A95">
            <v>194</v>
          </cell>
          <cell r="B95" t="str">
            <v>BULBUC</v>
          </cell>
          <cell r="C95" t="str">
            <v>Theodor</v>
          </cell>
          <cell r="D95" t="str">
            <v>MUR</v>
          </cell>
          <cell r="E95" t="str">
            <v>BULBUC, Theodor</v>
          </cell>
        </row>
        <row r="96">
          <cell r="A96">
            <v>195</v>
          </cell>
          <cell r="B96" t="str">
            <v>CABEZAS</v>
          </cell>
          <cell r="C96" t="str">
            <v>Beinier</v>
          </cell>
          <cell r="D96" t="str">
            <v>MUR</v>
          </cell>
          <cell r="E96" t="str">
            <v>CABEZAS, Beinier</v>
          </cell>
        </row>
        <row r="97">
          <cell r="A97">
            <v>196</v>
          </cell>
          <cell r="B97" t="str">
            <v>GALLEGO</v>
          </cell>
          <cell r="C97" t="str">
            <v>Óscar</v>
          </cell>
          <cell r="D97" t="str">
            <v>MUR</v>
          </cell>
          <cell r="E97" t="str">
            <v>GALLEGO, Óscar</v>
          </cell>
        </row>
        <row r="98">
          <cell r="A98">
            <v>197</v>
          </cell>
        </row>
        <row r="99">
          <cell r="A99">
            <v>198</v>
          </cell>
        </row>
        <row r="100">
          <cell r="A100">
            <v>199</v>
          </cell>
        </row>
        <row r="101">
          <cell r="A101">
            <v>200</v>
          </cell>
          <cell r="B101" t="str">
            <v>SAURA</v>
          </cell>
          <cell r="C101" t="str">
            <v>Raúl</v>
          </cell>
          <cell r="D101" t="str">
            <v>MUR</v>
          </cell>
          <cell r="E101" t="str">
            <v>SAURA, Raúl</v>
          </cell>
        </row>
        <row r="102">
          <cell r="A102">
            <v>201</v>
          </cell>
        </row>
        <row r="103">
          <cell r="A103">
            <v>202</v>
          </cell>
          <cell r="B103" t="str">
            <v>ANTELO</v>
          </cell>
          <cell r="C103" t="str">
            <v>Elia</v>
          </cell>
          <cell r="D103" t="str">
            <v>MUR</v>
          </cell>
          <cell r="E103" t="str">
            <v>ANTELO, Elia</v>
          </cell>
        </row>
        <row r="104">
          <cell r="A104">
            <v>203</v>
          </cell>
          <cell r="B104" t="str">
            <v>ANTELO</v>
          </cell>
          <cell r="C104" t="str">
            <v>María</v>
          </cell>
          <cell r="D104" t="str">
            <v>MUR</v>
          </cell>
          <cell r="E104" t="str">
            <v>ANTELO, María</v>
          </cell>
        </row>
        <row r="105">
          <cell r="A105">
            <v>204</v>
          </cell>
          <cell r="B105" t="str">
            <v>BAKHTINA</v>
          </cell>
          <cell r="C105" t="str">
            <v>Svetlana</v>
          </cell>
          <cell r="D105" t="str">
            <v>MUR</v>
          </cell>
          <cell r="E105" t="str">
            <v>BAKHTINA, Svetlana</v>
          </cell>
        </row>
        <row r="106">
          <cell r="A106">
            <v>205</v>
          </cell>
          <cell r="B106" t="str">
            <v>CIOSU</v>
          </cell>
          <cell r="C106" t="str">
            <v>Emilia</v>
          </cell>
          <cell r="D106" t="str">
            <v>MUR</v>
          </cell>
          <cell r="E106" t="str">
            <v>CIOSU, Emilia</v>
          </cell>
        </row>
        <row r="107">
          <cell r="A107">
            <v>206</v>
          </cell>
          <cell r="B107" t="str">
            <v>LI</v>
          </cell>
          <cell r="C107" t="str">
            <v>Yuan Yuan</v>
          </cell>
          <cell r="D107" t="str">
            <v>MUR</v>
          </cell>
          <cell r="E107" t="str">
            <v>LI, Yuan Yuan</v>
          </cell>
        </row>
        <row r="108">
          <cell r="A108">
            <v>207</v>
          </cell>
          <cell r="B108" t="str">
            <v>LOZANO</v>
          </cell>
          <cell r="C108" t="str">
            <v>Isabel</v>
          </cell>
          <cell r="D108" t="str">
            <v>MUR</v>
          </cell>
          <cell r="E108" t="str">
            <v>LOZANO, Isabel</v>
          </cell>
          <cell r="F108">
            <v>237</v>
          </cell>
        </row>
        <row r="109">
          <cell r="A109">
            <v>208</v>
          </cell>
          <cell r="B109" t="str">
            <v>NÚÑEZ</v>
          </cell>
          <cell r="C109" t="str">
            <v>Vanessa</v>
          </cell>
          <cell r="D109" t="str">
            <v>MUR</v>
          </cell>
          <cell r="E109" t="str">
            <v>NÚÑEZ, Vanessa</v>
          </cell>
        </row>
        <row r="110">
          <cell r="A110">
            <v>209</v>
          </cell>
          <cell r="B110" t="str">
            <v>PÉREZ</v>
          </cell>
          <cell r="C110" t="str">
            <v>Sara</v>
          </cell>
          <cell r="D110" t="str">
            <v>MUR</v>
          </cell>
          <cell r="E110" t="str">
            <v>PÉREZ, Sara</v>
          </cell>
          <cell r="F110">
            <v>782</v>
          </cell>
        </row>
        <row r="111">
          <cell r="A111">
            <v>210</v>
          </cell>
          <cell r="B111" t="str">
            <v>VILLADA</v>
          </cell>
          <cell r="C111" t="str">
            <v>Jénnifer</v>
          </cell>
          <cell r="D111" t="str">
            <v>MUR</v>
          </cell>
          <cell r="E111" t="str">
            <v>VILLADA, Jénnifer</v>
          </cell>
          <cell r="F111">
            <v>302</v>
          </cell>
        </row>
        <row r="112">
          <cell r="A112">
            <v>211</v>
          </cell>
          <cell r="B112" t="str">
            <v>CALVO</v>
          </cell>
          <cell r="C112" t="str">
            <v>Luis</v>
          </cell>
          <cell r="D112" t="str">
            <v>CNR</v>
          </cell>
          <cell r="E112" t="str">
            <v>CALVO, Luis</v>
          </cell>
        </row>
        <row r="113">
          <cell r="A113">
            <v>212</v>
          </cell>
          <cell r="B113" t="str">
            <v>CARNEROS</v>
          </cell>
          <cell r="C113" t="str">
            <v>Alfredo</v>
          </cell>
          <cell r="D113" t="str">
            <v>IND</v>
          </cell>
          <cell r="E113" t="str">
            <v>CARNEROS, Alfredo</v>
          </cell>
        </row>
        <row r="114">
          <cell r="A114">
            <v>213</v>
          </cell>
          <cell r="B114" t="str">
            <v>CAYMEL</v>
          </cell>
          <cell r="C114" t="str">
            <v>Ismael</v>
          </cell>
          <cell r="D114" t="str">
            <v>VAL</v>
          </cell>
          <cell r="E114" t="str">
            <v>CAYMEL, Ismael</v>
          </cell>
        </row>
        <row r="115">
          <cell r="A115">
            <v>214</v>
          </cell>
          <cell r="B115" t="str">
            <v>TORRES</v>
          </cell>
          <cell r="C115" t="str">
            <v>Daniel</v>
          </cell>
          <cell r="D115" t="str">
            <v>IND</v>
          </cell>
          <cell r="E115" t="str">
            <v>TORRES, Daniel</v>
          </cell>
          <cell r="F115">
            <v>818</v>
          </cell>
        </row>
        <row r="116">
          <cell r="A116">
            <v>215</v>
          </cell>
          <cell r="B116" t="str">
            <v>EMILIANOV</v>
          </cell>
          <cell r="C116" t="str">
            <v>Alexei</v>
          </cell>
          <cell r="D116" t="str">
            <v>PVS</v>
          </cell>
          <cell r="E116" t="str">
            <v>EMILIANOV, Alexei</v>
          </cell>
        </row>
        <row r="117">
          <cell r="A117">
            <v>216</v>
          </cell>
          <cell r="B117" t="str">
            <v>MARTÍNEZ</v>
          </cell>
          <cell r="C117" t="str">
            <v>Íker</v>
          </cell>
          <cell r="D117" t="str">
            <v>PVS</v>
          </cell>
          <cell r="E117" t="str">
            <v>MARTÍNEZ, Íker</v>
          </cell>
        </row>
        <row r="118">
          <cell r="A118">
            <v>217</v>
          </cell>
          <cell r="B118" t="str">
            <v>OMOTARA</v>
          </cell>
          <cell r="C118" t="str">
            <v>Titus</v>
          </cell>
          <cell r="D118" t="str">
            <v>PVS</v>
          </cell>
          <cell r="E118" t="str">
            <v>OMOTARA, Titus</v>
          </cell>
        </row>
        <row r="119">
          <cell r="A119">
            <v>218</v>
          </cell>
          <cell r="B119" t="str">
            <v>RODRÍGUEZ</v>
          </cell>
          <cell r="C119" t="str">
            <v>Sergio</v>
          </cell>
          <cell r="D119" t="str">
            <v>PVS</v>
          </cell>
          <cell r="E119" t="str">
            <v>RODRÍGUEZ, Sergio</v>
          </cell>
        </row>
        <row r="120">
          <cell r="A120">
            <v>219</v>
          </cell>
          <cell r="B120" t="str">
            <v>SANTAMARTA</v>
          </cell>
          <cell r="C120" t="str">
            <v>Víctor</v>
          </cell>
          <cell r="D120" t="str">
            <v>PVS</v>
          </cell>
          <cell r="E120" t="str">
            <v>SANTAMARTA, Víctor</v>
          </cell>
        </row>
        <row r="121">
          <cell r="A121">
            <v>220</v>
          </cell>
          <cell r="B121" t="str">
            <v>MALOV</v>
          </cell>
          <cell r="C121" t="str">
            <v>Valeri</v>
          </cell>
          <cell r="D121" t="str">
            <v>CAT</v>
          </cell>
          <cell r="E121" t="str">
            <v>MALOV, Valeri</v>
          </cell>
        </row>
        <row r="122">
          <cell r="A122">
            <v>221</v>
          </cell>
          <cell r="B122" t="str">
            <v>GONZÁLEZ</v>
          </cell>
          <cell r="C122" t="str">
            <v>Félix</v>
          </cell>
          <cell r="D122" t="str">
            <v>AST</v>
          </cell>
          <cell r="E122" t="str">
            <v>GONZÁLEZ, Félix</v>
          </cell>
        </row>
        <row r="123">
          <cell r="A123">
            <v>222</v>
          </cell>
          <cell r="B123" t="str">
            <v>BURGOS</v>
          </cell>
          <cell r="C123" t="str">
            <v>Emilio</v>
          </cell>
          <cell r="D123" t="str">
            <v>AST</v>
          </cell>
          <cell r="E123" t="str">
            <v>BURGOS, Emilio</v>
          </cell>
        </row>
        <row r="124">
          <cell r="A124">
            <v>223</v>
          </cell>
          <cell r="B124" t="str">
            <v>NAVARRO</v>
          </cell>
          <cell r="C124" t="str">
            <v>Pere</v>
          </cell>
          <cell r="D124" t="str">
            <v>CAT</v>
          </cell>
          <cell r="E124" t="str">
            <v>NAVARRO, Pere</v>
          </cell>
        </row>
        <row r="125">
          <cell r="A125">
            <v>224</v>
          </cell>
          <cell r="B125" t="str">
            <v>MARTÍNEZ</v>
          </cell>
          <cell r="C125" t="str">
            <v>Luis</v>
          </cell>
          <cell r="D125" t="str">
            <v>MAD</v>
          </cell>
          <cell r="E125" t="str">
            <v>MARTÍNEZ, Luis</v>
          </cell>
        </row>
        <row r="126">
          <cell r="A126">
            <v>225</v>
          </cell>
          <cell r="B126" t="str">
            <v>PRADES</v>
          </cell>
          <cell r="C126" t="str">
            <v>Alba</v>
          </cell>
          <cell r="D126" t="str">
            <v>IND</v>
          </cell>
          <cell r="E126" t="str">
            <v>PRADES, Alba</v>
          </cell>
        </row>
        <row r="127">
          <cell r="A127">
            <v>226</v>
          </cell>
          <cell r="B127" t="str">
            <v>KAZANTSEV</v>
          </cell>
          <cell r="C127" t="str">
            <v>Maxim</v>
          </cell>
          <cell r="D127" t="str">
            <v>GAL</v>
          </cell>
          <cell r="E127" t="str">
            <v>KAZANTSEV, Maxim</v>
          </cell>
        </row>
        <row r="128">
          <cell r="A128">
            <v>227</v>
          </cell>
          <cell r="B128" t="str">
            <v>BLANCO</v>
          </cell>
          <cell r="C128" t="str">
            <v>Roberto</v>
          </cell>
          <cell r="D128" t="str">
            <v>GAL</v>
          </cell>
          <cell r="E128" t="str">
            <v>BLANCO, Roberto</v>
          </cell>
        </row>
        <row r="129">
          <cell r="A129">
            <v>228</v>
          </cell>
          <cell r="B129" t="str">
            <v>MACHADO</v>
          </cell>
          <cell r="C129" t="str">
            <v>Miguel Ángel</v>
          </cell>
          <cell r="D129" t="str">
            <v>AND</v>
          </cell>
          <cell r="E129" t="str">
            <v>MACHADO, Miguel Ángel</v>
          </cell>
        </row>
        <row r="130">
          <cell r="A130">
            <v>229</v>
          </cell>
          <cell r="B130" t="str">
            <v>IZQUIERDO</v>
          </cell>
          <cell r="C130" t="str">
            <v>Alberto</v>
          </cell>
          <cell r="D130" t="str">
            <v>CYL</v>
          </cell>
          <cell r="E130" t="str">
            <v>IZQUIERDO, Alberto</v>
          </cell>
        </row>
        <row r="131">
          <cell r="A131">
            <v>230</v>
          </cell>
          <cell r="B131" t="str">
            <v>GUILLÉN</v>
          </cell>
          <cell r="C131" t="str">
            <v>César</v>
          </cell>
          <cell r="D131" t="str">
            <v>CYL</v>
          </cell>
          <cell r="E131" t="str">
            <v>GUILLÉN, César</v>
          </cell>
        </row>
        <row r="132">
          <cell r="A132">
            <v>231</v>
          </cell>
        </row>
        <row r="133">
          <cell r="A133">
            <v>232</v>
          </cell>
        </row>
        <row r="134">
          <cell r="A134">
            <v>233</v>
          </cell>
        </row>
        <row r="135">
          <cell r="A135">
            <v>234</v>
          </cell>
        </row>
        <row r="136">
          <cell r="A136">
            <v>235</v>
          </cell>
        </row>
        <row r="137">
          <cell r="A137">
            <v>236</v>
          </cell>
        </row>
        <row r="138">
          <cell r="A138">
            <v>237</v>
          </cell>
        </row>
        <row r="139">
          <cell r="A139">
            <v>238</v>
          </cell>
        </row>
        <row r="140">
          <cell r="A140">
            <v>239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yers"/>
      <sheetName val="Teams"/>
      <sheetName val="Singles_Entries"/>
      <sheetName val="Doubles_Entries"/>
      <sheetName val="Screen"/>
      <sheetName val="Roll Call"/>
      <sheetName val="Figures"/>
      <sheetName val="Meeting_cover"/>
      <sheetName val="Draws_cover"/>
      <sheetName val="Cover"/>
      <sheetName val="Schedule"/>
      <sheetName val="Medals"/>
      <sheetName val="TeamDraw"/>
      <sheetName val="TeamDraw2"/>
      <sheetName val="JBT"/>
      <sheetName val="CBT"/>
      <sheetName val="BT2"/>
      <sheetName val="WT2"/>
      <sheetName val="JBT_Det"/>
      <sheetName val="Scoresheet D"/>
      <sheetName val="JGT_Det"/>
      <sheetName val="CBT_Det"/>
      <sheetName val="CGT_Det"/>
      <sheetName val="TeamMatches"/>
      <sheetName val="TeamScoresht"/>
      <sheetName val="Toss"/>
      <sheetName val="BSDraw"/>
      <sheetName val="GSDraw"/>
      <sheetName val="JS2Draw"/>
      <sheetName val="CS2Draw"/>
      <sheetName val="WS2Draw"/>
      <sheetName val="JBS1"/>
      <sheetName val="JGS1"/>
      <sheetName val="CBS1"/>
      <sheetName val="CGS1"/>
      <sheetName val="Scoresheetsgroups"/>
      <sheetName val="SGScoresheets"/>
      <sheetName val="HS1"/>
      <sheetName val="ScoresheetKO"/>
      <sheetName val="JBSKO"/>
      <sheetName val="JGSKO"/>
      <sheetName val="CBSKO"/>
      <sheetName val="CGSKO"/>
      <sheetName val="HKO"/>
      <sheetName val="Singlescoresheet"/>
      <sheetName val="BDDraw"/>
      <sheetName val="GDDraw"/>
      <sheetName val="XDDraw"/>
      <sheetName val="JBD_KO"/>
      <sheetName val="JGD_KO"/>
      <sheetName val="CBD_KO"/>
      <sheetName val="CGD_KO"/>
      <sheetName val="HD"/>
      <sheetName val="JXDKO"/>
      <sheetName val="CXDKO"/>
      <sheetName val="ScoresheetDoubles"/>
      <sheetName val="Doublescoresheets"/>
      <sheetName val="Umpires"/>
      <sheetName val="Sheet1"/>
    </sheetNames>
    <sheetDataSet>
      <sheetData sheetId="0">
        <row r="1">
          <cell r="A1" t="str">
            <v>Player_Number</v>
          </cell>
        </row>
      </sheetData>
      <sheetData sheetId="1">
        <row r="2">
          <cell r="C2" t="str">
            <v>No.</v>
          </cell>
        </row>
      </sheetData>
      <sheetData sheetId="2"/>
      <sheetData sheetId="3">
        <row r="3">
          <cell r="B3">
            <v>1</v>
          </cell>
        </row>
      </sheetData>
      <sheetData sheetId="4"/>
      <sheetData sheetId="5">
        <row r="5">
          <cell r="D5" t="str">
            <v>CHINA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">
          <cell r="A4">
            <v>17</v>
          </cell>
        </row>
      </sheetData>
      <sheetData sheetId="17">
        <row r="4">
          <cell r="A4">
            <v>107</v>
          </cell>
        </row>
      </sheetData>
      <sheetData sheetId="18"/>
      <sheetData sheetId="19"/>
      <sheetData sheetId="20"/>
      <sheetData sheetId="21"/>
      <sheetData sheetId="22"/>
      <sheetData sheetId="23">
        <row r="2">
          <cell r="A2">
            <v>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>
        <row r="6">
          <cell r="A6">
            <v>1</v>
          </cell>
        </row>
      </sheetData>
      <sheetData sheetId="32">
        <row r="6">
          <cell r="A6">
            <v>1</v>
          </cell>
        </row>
      </sheetData>
      <sheetData sheetId="33"/>
      <sheetData sheetId="34"/>
      <sheetData sheetId="35">
        <row r="1">
          <cell r="A1" t="str">
            <v>#</v>
          </cell>
        </row>
      </sheetData>
      <sheetData sheetId="36"/>
      <sheetData sheetId="37"/>
      <sheetData sheetId="38">
        <row r="1">
          <cell r="A1" t="str">
            <v>MATCH_ID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A1" t="str">
            <v>MATCH_ID</v>
          </cell>
        </row>
      </sheetData>
      <sheetData sheetId="56"/>
      <sheetData sheetId="57">
        <row r="5">
          <cell r="A5">
            <v>1</v>
          </cell>
        </row>
      </sheetData>
      <sheetData sheetId="5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rsal"/>
      <sheetName val="ARB"/>
      <sheetName val="IND"/>
      <sheetName val="EQU"/>
      <sheetName val="AE"/>
      <sheetName val="E"/>
      <sheetName val="EQF"/>
      <sheetName val="AEF"/>
      <sheetName val="EF"/>
      <sheetName val="AI"/>
      <sheetName val="I"/>
      <sheetName val="Af"/>
      <sheetName val="If"/>
      <sheetName val="ADm"/>
      <sheetName val="Dm"/>
      <sheetName val="ADf"/>
      <sheetName val="Df"/>
      <sheetName val="ADx"/>
      <sheetName val="Dx"/>
    </sheetNames>
    <sheetDataSet>
      <sheetData sheetId="0" refreshError="1"/>
      <sheetData sheetId="1" refreshError="1"/>
      <sheetData sheetId="2" refreshError="1">
        <row r="1">
          <cell r="A1" t="str">
            <v>Dors.</v>
          </cell>
          <cell r="B1" t="str">
            <v>APELLIDO, Nombre</v>
          </cell>
          <cell r="C1" t="str">
            <v>Cat.</v>
          </cell>
          <cell r="D1" t="str">
            <v>COM</v>
          </cell>
          <cell r="E1" t="str">
            <v>PTS</v>
          </cell>
        </row>
        <row r="2">
          <cell r="A2">
            <v>1</v>
          </cell>
          <cell r="B2" t="str">
            <v>BARRIENTOS, Antonio</v>
          </cell>
          <cell r="C2" t="str">
            <v>M</v>
          </cell>
          <cell r="D2" t="str">
            <v>AND</v>
          </cell>
        </row>
        <row r="3">
          <cell r="A3">
            <v>2</v>
          </cell>
          <cell r="B3" t="str">
            <v>CARBAJO, Fernando</v>
          </cell>
          <cell r="C3" t="str">
            <v>M</v>
          </cell>
          <cell r="D3" t="str">
            <v>AND</v>
          </cell>
          <cell r="F3" t="str">
            <v>BAJA</v>
          </cell>
        </row>
        <row r="4">
          <cell r="A4">
            <v>3</v>
          </cell>
          <cell r="B4" t="str">
            <v>FERNÁNDEZ, José A.</v>
          </cell>
          <cell r="C4" t="str">
            <v>M</v>
          </cell>
          <cell r="D4" t="str">
            <v>AND</v>
          </cell>
        </row>
        <row r="5">
          <cell r="A5">
            <v>4</v>
          </cell>
          <cell r="B5" t="str">
            <v>GALINDO, José M.</v>
          </cell>
          <cell r="C5" t="str">
            <v>M</v>
          </cell>
          <cell r="D5" t="str">
            <v>AND</v>
          </cell>
          <cell r="F5" t="str">
            <v>BAJA</v>
          </cell>
        </row>
        <row r="6">
          <cell r="A6">
            <v>5</v>
          </cell>
          <cell r="B6" t="str">
            <v>GARCÍA, Antonio E.</v>
          </cell>
          <cell r="C6" t="str">
            <v>M</v>
          </cell>
          <cell r="D6" t="str">
            <v>AND</v>
          </cell>
        </row>
        <row r="7">
          <cell r="A7">
            <v>6</v>
          </cell>
          <cell r="B7" t="str">
            <v>GÓMEZ, Juan</v>
          </cell>
          <cell r="C7" t="str">
            <v>M</v>
          </cell>
          <cell r="D7" t="str">
            <v>AND</v>
          </cell>
        </row>
        <row r="8">
          <cell r="A8">
            <v>7</v>
          </cell>
          <cell r="B8" t="str">
            <v>GONZÁLEZ, Carlos</v>
          </cell>
          <cell r="C8" t="str">
            <v>M</v>
          </cell>
          <cell r="D8" t="str">
            <v>AND</v>
          </cell>
        </row>
        <row r="9">
          <cell r="A9">
            <v>8</v>
          </cell>
          <cell r="B9" t="str">
            <v>HERNÁNDEZ, Mario</v>
          </cell>
          <cell r="C9" t="str">
            <v>M</v>
          </cell>
          <cell r="D9" t="str">
            <v>AND</v>
          </cell>
        </row>
        <row r="10">
          <cell r="A10">
            <v>9</v>
          </cell>
          <cell r="B10" t="str">
            <v>HERRERA, Pedro J.</v>
          </cell>
          <cell r="C10" t="str">
            <v>M</v>
          </cell>
          <cell r="D10" t="str">
            <v>AND</v>
          </cell>
        </row>
        <row r="11">
          <cell r="A11">
            <v>10</v>
          </cell>
          <cell r="B11" t="str">
            <v>JIMÉNEZ, Pedro</v>
          </cell>
          <cell r="C11" t="str">
            <v>M</v>
          </cell>
          <cell r="D11" t="str">
            <v>AND</v>
          </cell>
        </row>
        <row r="12">
          <cell r="A12">
            <v>11</v>
          </cell>
          <cell r="B12" t="str">
            <v>LARA, Jesús</v>
          </cell>
          <cell r="C12" t="str">
            <v>M</v>
          </cell>
          <cell r="D12" t="str">
            <v>AND</v>
          </cell>
        </row>
        <row r="13">
          <cell r="A13">
            <v>12</v>
          </cell>
          <cell r="B13" t="str">
            <v>MARTÍN, Francisco</v>
          </cell>
          <cell r="C13" t="str">
            <v>M</v>
          </cell>
          <cell r="D13" t="str">
            <v>AND</v>
          </cell>
        </row>
        <row r="14">
          <cell r="A14">
            <v>13</v>
          </cell>
          <cell r="B14" t="str">
            <v>MORALES, Enrique</v>
          </cell>
          <cell r="C14" t="str">
            <v>M</v>
          </cell>
          <cell r="D14" t="str">
            <v>AND</v>
          </cell>
          <cell r="F14" t="str">
            <v>BAJA</v>
          </cell>
        </row>
        <row r="15">
          <cell r="A15">
            <v>14</v>
          </cell>
          <cell r="B15" t="str">
            <v>MURIEL, David</v>
          </cell>
          <cell r="C15" t="str">
            <v>M</v>
          </cell>
          <cell r="D15" t="str">
            <v>AND</v>
          </cell>
          <cell r="F15" t="str">
            <v>BAJA</v>
          </cell>
        </row>
        <row r="16">
          <cell r="A16">
            <v>15</v>
          </cell>
          <cell r="B16" t="str">
            <v>PÉREZ, Álvaro</v>
          </cell>
          <cell r="C16" t="str">
            <v>M</v>
          </cell>
          <cell r="D16" t="str">
            <v>AND</v>
          </cell>
        </row>
        <row r="17">
          <cell r="A17">
            <v>16</v>
          </cell>
          <cell r="B17" t="str">
            <v>POVEDANO, Manuel</v>
          </cell>
          <cell r="C17" t="str">
            <v>M</v>
          </cell>
          <cell r="D17" t="str">
            <v>AND</v>
          </cell>
        </row>
        <row r="18">
          <cell r="A18">
            <v>17</v>
          </cell>
          <cell r="B18" t="str">
            <v>RAMÍREZ, Antonio</v>
          </cell>
          <cell r="C18" t="str">
            <v>M</v>
          </cell>
          <cell r="D18" t="str">
            <v>AND</v>
          </cell>
        </row>
        <row r="19">
          <cell r="A19">
            <v>18</v>
          </cell>
          <cell r="B19" t="str">
            <v>RAMÍREZ, Manuel</v>
          </cell>
          <cell r="C19" t="str">
            <v>M</v>
          </cell>
          <cell r="D19" t="str">
            <v>AND</v>
          </cell>
        </row>
        <row r="20">
          <cell r="A20">
            <v>19</v>
          </cell>
          <cell r="B20" t="str">
            <v>TEJERO, Adolfo</v>
          </cell>
          <cell r="C20" t="str">
            <v>M</v>
          </cell>
          <cell r="D20" t="str">
            <v>AND</v>
          </cell>
        </row>
        <row r="21">
          <cell r="A21">
            <v>20</v>
          </cell>
          <cell r="B21" t="str">
            <v>ÁLVAREZ, Gloria</v>
          </cell>
          <cell r="C21" t="str">
            <v>F</v>
          </cell>
          <cell r="D21" t="str">
            <v>AND</v>
          </cell>
        </row>
        <row r="22">
          <cell r="A22">
            <v>21</v>
          </cell>
          <cell r="B22" t="str">
            <v>ARCHIDONA, Victoria</v>
          </cell>
          <cell r="C22" t="str">
            <v>F</v>
          </cell>
          <cell r="D22" t="str">
            <v>AND</v>
          </cell>
        </row>
        <row r="23">
          <cell r="A23">
            <v>22</v>
          </cell>
          <cell r="B23" t="str">
            <v>COBOS, Lourdes</v>
          </cell>
          <cell r="C23" t="str">
            <v>F</v>
          </cell>
          <cell r="D23" t="str">
            <v>AND</v>
          </cell>
        </row>
        <row r="24">
          <cell r="A24">
            <v>23</v>
          </cell>
          <cell r="B24" t="str">
            <v>DEL OJO, María</v>
          </cell>
          <cell r="C24" t="str">
            <v>F</v>
          </cell>
          <cell r="D24" t="str">
            <v>AND</v>
          </cell>
        </row>
        <row r="25">
          <cell r="A25">
            <v>24</v>
          </cell>
          <cell r="B25" t="str">
            <v>DÍAZ, Lorena</v>
          </cell>
          <cell r="C25" t="str">
            <v>F</v>
          </cell>
          <cell r="D25" t="str">
            <v>AND</v>
          </cell>
        </row>
        <row r="26">
          <cell r="A26">
            <v>25</v>
          </cell>
          <cell r="B26" t="str">
            <v>FERNÁNDEZ, Jéssica</v>
          </cell>
          <cell r="C26" t="str">
            <v>F</v>
          </cell>
          <cell r="D26" t="str">
            <v>AND</v>
          </cell>
          <cell r="F26" t="str">
            <v>BAJA</v>
          </cell>
        </row>
        <row r="27">
          <cell r="A27">
            <v>26</v>
          </cell>
          <cell r="B27" t="str">
            <v>GARCÍA, Marta</v>
          </cell>
          <cell r="C27" t="str">
            <v>F</v>
          </cell>
          <cell r="D27" t="str">
            <v>AND</v>
          </cell>
        </row>
        <row r="28">
          <cell r="A28">
            <v>27</v>
          </cell>
          <cell r="B28" t="str">
            <v>GARCÍA, Rocío</v>
          </cell>
          <cell r="C28" t="str">
            <v>F</v>
          </cell>
          <cell r="D28" t="str">
            <v>AND</v>
          </cell>
        </row>
        <row r="29">
          <cell r="A29">
            <v>28</v>
          </cell>
          <cell r="B29" t="str">
            <v>LÓPEZ, Cristina</v>
          </cell>
          <cell r="C29" t="str">
            <v>F</v>
          </cell>
          <cell r="D29" t="str">
            <v>AND</v>
          </cell>
        </row>
        <row r="30">
          <cell r="A30">
            <v>29</v>
          </cell>
          <cell r="B30" t="str">
            <v>MATA, Rosa</v>
          </cell>
          <cell r="C30" t="str">
            <v>F</v>
          </cell>
          <cell r="D30" t="str">
            <v>AND</v>
          </cell>
        </row>
        <row r="31">
          <cell r="A31">
            <v>30</v>
          </cell>
          <cell r="B31" t="str">
            <v>MOLINA, Maribel</v>
          </cell>
          <cell r="C31" t="str">
            <v>F</v>
          </cell>
          <cell r="D31" t="str">
            <v>AND</v>
          </cell>
        </row>
        <row r="32">
          <cell r="A32">
            <v>31</v>
          </cell>
          <cell r="B32" t="str">
            <v>MUÑOZ, Carmen</v>
          </cell>
          <cell r="C32" t="str">
            <v>F</v>
          </cell>
          <cell r="D32" t="str">
            <v>AND</v>
          </cell>
        </row>
        <row r="33">
          <cell r="A33">
            <v>32</v>
          </cell>
          <cell r="B33" t="str">
            <v>RAMÍREZ, Dolores</v>
          </cell>
          <cell r="C33" t="str">
            <v>F</v>
          </cell>
          <cell r="D33" t="str">
            <v>AND</v>
          </cell>
        </row>
        <row r="34">
          <cell r="A34">
            <v>33</v>
          </cell>
          <cell r="B34" t="str">
            <v>ROJAS, Ana María</v>
          </cell>
          <cell r="C34" t="str">
            <v>F</v>
          </cell>
          <cell r="D34" t="str">
            <v>AND</v>
          </cell>
        </row>
        <row r="35">
          <cell r="A35">
            <v>34</v>
          </cell>
          <cell r="B35" t="str">
            <v>BENAVIDES, Jesús</v>
          </cell>
          <cell r="C35" t="str">
            <v>M</v>
          </cell>
          <cell r="D35" t="str">
            <v>ARA</v>
          </cell>
        </row>
        <row r="36">
          <cell r="A36">
            <v>35</v>
          </cell>
          <cell r="B36" t="str">
            <v>CARDONA, Jorge</v>
          </cell>
          <cell r="C36" t="str">
            <v>M</v>
          </cell>
          <cell r="D36" t="str">
            <v>ARA</v>
          </cell>
        </row>
        <row r="37">
          <cell r="A37">
            <v>36</v>
          </cell>
          <cell r="B37" t="str">
            <v>ESCUDERO, Ramón</v>
          </cell>
          <cell r="C37" t="str">
            <v>M</v>
          </cell>
          <cell r="D37" t="str">
            <v>ARA</v>
          </cell>
        </row>
        <row r="38">
          <cell r="A38">
            <v>37</v>
          </cell>
          <cell r="B38" t="str">
            <v>FAURA, Pablo</v>
          </cell>
          <cell r="C38" t="str">
            <v>M</v>
          </cell>
          <cell r="D38" t="str">
            <v>ARA</v>
          </cell>
          <cell r="F38" t="str">
            <v>BAJA</v>
          </cell>
        </row>
        <row r="39">
          <cell r="A39">
            <v>38</v>
          </cell>
          <cell r="B39" t="str">
            <v>GÓMEZ-CABRERO, Rubén</v>
          </cell>
          <cell r="C39" t="str">
            <v>M</v>
          </cell>
          <cell r="D39" t="str">
            <v>ARA</v>
          </cell>
        </row>
        <row r="40">
          <cell r="A40">
            <v>39</v>
          </cell>
          <cell r="B40" t="str">
            <v>JOFRE, Guillermo</v>
          </cell>
          <cell r="C40" t="str">
            <v>M</v>
          </cell>
          <cell r="D40" t="str">
            <v>ARA</v>
          </cell>
        </row>
        <row r="41">
          <cell r="A41">
            <v>40</v>
          </cell>
          <cell r="B41" t="str">
            <v>MONREAL, Diego</v>
          </cell>
          <cell r="C41" t="str">
            <v>M</v>
          </cell>
          <cell r="D41" t="str">
            <v>ARA</v>
          </cell>
        </row>
        <row r="42">
          <cell r="A42">
            <v>41</v>
          </cell>
          <cell r="B42" t="str">
            <v>MONTERO, Javier</v>
          </cell>
          <cell r="C42" t="str">
            <v>M</v>
          </cell>
          <cell r="D42" t="str">
            <v>ARA</v>
          </cell>
        </row>
        <row r="43">
          <cell r="A43">
            <v>42</v>
          </cell>
          <cell r="B43" t="str">
            <v>MONTERO, José Ángel</v>
          </cell>
          <cell r="C43" t="str">
            <v>M</v>
          </cell>
          <cell r="D43" t="str">
            <v>ARA</v>
          </cell>
        </row>
        <row r="44">
          <cell r="A44">
            <v>43</v>
          </cell>
          <cell r="B44" t="str">
            <v>NAVARRO, Luis</v>
          </cell>
          <cell r="C44" t="str">
            <v>M</v>
          </cell>
          <cell r="D44" t="str">
            <v>ARA</v>
          </cell>
        </row>
        <row r="45">
          <cell r="A45">
            <v>44</v>
          </cell>
          <cell r="B45" t="str">
            <v>RAMÓN, Jorge</v>
          </cell>
          <cell r="C45" t="str">
            <v>M</v>
          </cell>
          <cell r="D45" t="str">
            <v>ARA</v>
          </cell>
        </row>
        <row r="46">
          <cell r="A46">
            <v>45</v>
          </cell>
          <cell r="B46" t="str">
            <v>GRIMAL, Yara</v>
          </cell>
          <cell r="C46" t="str">
            <v>F</v>
          </cell>
          <cell r="D46" t="str">
            <v>ARA</v>
          </cell>
        </row>
        <row r="47">
          <cell r="A47">
            <v>46</v>
          </cell>
          <cell r="B47" t="str">
            <v>SANTORROMÁN, María</v>
          </cell>
          <cell r="C47" t="str">
            <v>F</v>
          </cell>
          <cell r="D47" t="str">
            <v>ARA</v>
          </cell>
        </row>
        <row r="48">
          <cell r="A48">
            <v>47</v>
          </cell>
          <cell r="B48" t="str">
            <v>MARCOS, Javier</v>
          </cell>
          <cell r="C48" t="str">
            <v>M</v>
          </cell>
          <cell r="D48" t="str">
            <v>AST</v>
          </cell>
        </row>
        <row r="49">
          <cell r="A49">
            <v>48</v>
          </cell>
          <cell r="B49" t="str">
            <v>PÉREZ, David</v>
          </cell>
          <cell r="C49" t="str">
            <v>M</v>
          </cell>
          <cell r="D49" t="str">
            <v>AST</v>
          </cell>
        </row>
        <row r="50">
          <cell r="A50">
            <v>49</v>
          </cell>
          <cell r="B50" t="str">
            <v>POUSADA, Arán</v>
          </cell>
          <cell r="C50" t="str">
            <v>M</v>
          </cell>
          <cell r="D50" t="str">
            <v>AST</v>
          </cell>
        </row>
        <row r="51">
          <cell r="A51">
            <v>50</v>
          </cell>
          <cell r="B51" t="str">
            <v>FDEZ.ALONSO, Marta</v>
          </cell>
          <cell r="C51" t="str">
            <v>F</v>
          </cell>
          <cell r="D51" t="str">
            <v>AST</v>
          </cell>
        </row>
        <row r="52">
          <cell r="A52">
            <v>51</v>
          </cell>
          <cell r="B52" t="str">
            <v>FERNÁNDEZ, Sandra</v>
          </cell>
          <cell r="C52" t="str">
            <v>F</v>
          </cell>
          <cell r="D52" t="str">
            <v>AST</v>
          </cell>
        </row>
        <row r="53">
          <cell r="A53">
            <v>52</v>
          </cell>
          <cell r="B53" t="str">
            <v>MENÉNDEZ, Beatriz</v>
          </cell>
          <cell r="C53" t="str">
            <v>F</v>
          </cell>
          <cell r="D53" t="str">
            <v>AST</v>
          </cell>
        </row>
        <row r="54">
          <cell r="A54">
            <v>53</v>
          </cell>
          <cell r="B54" t="str">
            <v>MORAL, Izaskun</v>
          </cell>
          <cell r="C54" t="str">
            <v>F</v>
          </cell>
          <cell r="D54" t="str">
            <v>AST</v>
          </cell>
        </row>
        <row r="55">
          <cell r="A55">
            <v>54</v>
          </cell>
          <cell r="B55" t="str">
            <v>HOMAR, Miguel A.</v>
          </cell>
          <cell r="C55" t="str">
            <v>M</v>
          </cell>
          <cell r="D55" t="str">
            <v>BAL</v>
          </cell>
          <cell r="F55" t="str">
            <v>BAJA</v>
          </cell>
        </row>
        <row r="56">
          <cell r="A56">
            <v>55</v>
          </cell>
          <cell r="B56" t="str">
            <v>MANGAS, José M.</v>
          </cell>
          <cell r="C56" t="str">
            <v>M</v>
          </cell>
          <cell r="D56" t="str">
            <v>BAL</v>
          </cell>
        </row>
        <row r="57">
          <cell r="A57">
            <v>56</v>
          </cell>
          <cell r="B57" t="str">
            <v>PONS, Antonio</v>
          </cell>
          <cell r="C57" t="str">
            <v>M</v>
          </cell>
          <cell r="D57" t="str">
            <v>BAL</v>
          </cell>
          <cell r="F57" t="str">
            <v>BAJA</v>
          </cell>
        </row>
        <row r="58">
          <cell r="A58">
            <v>57</v>
          </cell>
          <cell r="B58" t="str">
            <v>VIDAL, Gabriel</v>
          </cell>
          <cell r="C58" t="str">
            <v>M</v>
          </cell>
          <cell r="D58" t="str">
            <v>BAL</v>
          </cell>
        </row>
        <row r="59">
          <cell r="A59">
            <v>58</v>
          </cell>
          <cell r="B59" t="str">
            <v>GONZÁLEZ, Eduardo</v>
          </cell>
          <cell r="C59" t="str">
            <v>M</v>
          </cell>
          <cell r="D59" t="str">
            <v>CNR</v>
          </cell>
        </row>
        <row r="60">
          <cell r="A60">
            <v>59</v>
          </cell>
          <cell r="B60" t="str">
            <v>MUÑOZ, Sergio</v>
          </cell>
          <cell r="C60" t="str">
            <v>M</v>
          </cell>
          <cell r="D60" t="str">
            <v>CNR</v>
          </cell>
        </row>
        <row r="61">
          <cell r="A61">
            <v>60</v>
          </cell>
          <cell r="B61" t="str">
            <v>RODRÍGUEZ, David</v>
          </cell>
          <cell r="C61" t="str">
            <v>M</v>
          </cell>
          <cell r="D61" t="str">
            <v>CNR</v>
          </cell>
        </row>
        <row r="62">
          <cell r="A62">
            <v>61</v>
          </cell>
          <cell r="B62" t="str">
            <v>DÍAZ, Sara</v>
          </cell>
          <cell r="C62" t="str">
            <v>F</v>
          </cell>
          <cell r="D62" t="str">
            <v>CNR</v>
          </cell>
        </row>
        <row r="63">
          <cell r="A63">
            <v>62</v>
          </cell>
          <cell r="B63" t="str">
            <v>MARTÍN, Marta</v>
          </cell>
          <cell r="C63" t="str">
            <v>F</v>
          </cell>
          <cell r="D63" t="str">
            <v>CNR</v>
          </cell>
        </row>
        <row r="64">
          <cell r="A64">
            <v>63</v>
          </cell>
          <cell r="B64" t="str">
            <v>PIÑERO, Leyra</v>
          </cell>
          <cell r="C64" t="str">
            <v>F</v>
          </cell>
          <cell r="D64" t="str">
            <v>CNR</v>
          </cell>
        </row>
        <row r="65">
          <cell r="A65">
            <v>64</v>
          </cell>
          <cell r="B65" t="str">
            <v>SANTANA, Lara</v>
          </cell>
          <cell r="C65" t="str">
            <v>F</v>
          </cell>
          <cell r="D65" t="str">
            <v>CNR</v>
          </cell>
          <cell r="F65" t="str">
            <v>BAJA</v>
          </cell>
        </row>
        <row r="66">
          <cell r="A66">
            <v>65</v>
          </cell>
          <cell r="B66" t="str">
            <v>SANTANA, Leticia</v>
          </cell>
          <cell r="C66" t="str">
            <v>F</v>
          </cell>
          <cell r="D66" t="str">
            <v>CNR</v>
          </cell>
        </row>
        <row r="67">
          <cell r="A67">
            <v>66</v>
          </cell>
          <cell r="B67" t="str">
            <v>CHAMORRO, David</v>
          </cell>
          <cell r="C67" t="str">
            <v>M</v>
          </cell>
          <cell r="D67" t="str">
            <v>CTB</v>
          </cell>
          <cell r="F67" t="str">
            <v>BAJA</v>
          </cell>
        </row>
        <row r="68">
          <cell r="A68">
            <v>67</v>
          </cell>
          <cell r="B68" t="str">
            <v>SASIAN, Javier</v>
          </cell>
          <cell r="C68" t="str">
            <v>M</v>
          </cell>
          <cell r="D68" t="str">
            <v>CTB</v>
          </cell>
        </row>
        <row r="69">
          <cell r="A69">
            <v>68</v>
          </cell>
          <cell r="B69" t="str">
            <v>VARELA, Francisco</v>
          </cell>
          <cell r="C69" t="str">
            <v>M</v>
          </cell>
          <cell r="D69" t="str">
            <v>CTB</v>
          </cell>
        </row>
        <row r="70">
          <cell r="A70">
            <v>69</v>
          </cell>
          <cell r="B70" t="str">
            <v>GONZÁLEZ, Jorge</v>
          </cell>
          <cell r="C70" t="str">
            <v>M</v>
          </cell>
          <cell r="D70" t="str">
            <v>CYL</v>
          </cell>
        </row>
        <row r="71">
          <cell r="A71">
            <v>70</v>
          </cell>
          <cell r="B71" t="str">
            <v>GONZÁLEZ, Roberto</v>
          </cell>
          <cell r="C71" t="str">
            <v>M</v>
          </cell>
          <cell r="D71" t="str">
            <v>CYL</v>
          </cell>
        </row>
        <row r="72">
          <cell r="A72">
            <v>71</v>
          </cell>
          <cell r="B72" t="str">
            <v>GUTIÉRREZ, Alberto</v>
          </cell>
          <cell r="C72" t="str">
            <v>M</v>
          </cell>
          <cell r="D72" t="str">
            <v>CYL</v>
          </cell>
        </row>
        <row r="73">
          <cell r="A73">
            <v>72</v>
          </cell>
          <cell r="B73" t="str">
            <v>MORA, Javier</v>
          </cell>
          <cell r="C73" t="str">
            <v>M</v>
          </cell>
          <cell r="D73" t="str">
            <v>CYL</v>
          </cell>
        </row>
        <row r="74">
          <cell r="A74">
            <v>73</v>
          </cell>
          <cell r="B74" t="str">
            <v>ALÁEZ, Carlos</v>
          </cell>
          <cell r="C74" t="str">
            <v>M</v>
          </cell>
          <cell r="D74" t="str">
            <v>CAT</v>
          </cell>
        </row>
        <row r="75">
          <cell r="A75">
            <v>74</v>
          </cell>
          <cell r="B75" t="str">
            <v>ALÁEZ, Jesús</v>
          </cell>
          <cell r="C75" t="str">
            <v>M</v>
          </cell>
          <cell r="D75" t="str">
            <v>CAT</v>
          </cell>
        </row>
        <row r="76">
          <cell r="A76">
            <v>75</v>
          </cell>
          <cell r="B76" t="str">
            <v>ALTARRIBA, Marc</v>
          </cell>
          <cell r="C76" t="str">
            <v>M</v>
          </cell>
          <cell r="D76" t="str">
            <v>CAT</v>
          </cell>
        </row>
        <row r="77">
          <cell r="A77">
            <v>76</v>
          </cell>
          <cell r="B77" t="str">
            <v>ARAQUE, Adrián</v>
          </cell>
          <cell r="C77" t="str">
            <v>M</v>
          </cell>
          <cell r="D77" t="str">
            <v>CAT</v>
          </cell>
        </row>
        <row r="78">
          <cell r="A78">
            <v>77</v>
          </cell>
          <cell r="B78" t="str">
            <v>ARTIGAS, Sergi</v>
          </cell>
          <cell r="C78" t="str">
            <v>M</v>
          </cell>
          <cell r="D78" t="str">
            <v>CAT</v>
          </cell>
        </row>
        <row r="79">
          <cell r="A79">
            <v>78</v>
          </cell>
          <cell r="B79" t="str">
            <v>ASENSIO, Xavier</v>
          </cell>
          <cell r="C79" t="str">
            <v>M</v>
          </cell>
          <cell r="D79" t="str">
            <v>CAT</v>
          </cell>
        </row>
        <row r="80">
          <cell r="A80">
            <v>79</v>
          </cell>
          <cell r="B80" t="str">
            <v>BALLESTER, Sergio</v>
          </cell>
          <cell r="C80" t="str">
            <v>M</v>
          </cell>
          <cell r="D80" t="str">
            <v>CAT</v>
          </cell>
        </row>
        <row r="81">
          <cell r="A81">
            <v>80</v>
          </cell>
          <cell r="B81" t="str">
            <v>BARBA, Albert</v>
          </cell>
          <cell r="C81" t="str">
            <v>M</v>
          </cell>
          <cell r="D81" t="str">
            <v>CAT</v>
          </cell>
        </row>
        <row r="82">
          <cell r="A82">
            <v>81</v>
          </cell>
          <cell r="B82" t="str">
            <v>BECH, Joel</v>
          </cell>
          <cell r="C82" t="str">
            <v>M</v>
          </cell>
          <cell r="D82" t="str">
            <v>CAT</v>
          </cell>
        </row>
        <row r="83">
          <cell r="A83">
            <v>82</v>
          </cell>
          <cell r="B83" t="str">
            <v>BENEDITO, Jordi</v>
          </cell>
          <cell r="C83" t="str">
            <v>M</v>
          </cell>
          <cell r="D83" t="str">
            <v>CAT</v>
          </cell>
          <cell r="F83" t="str">
            <v>BAJA</v>
          </cell>
        </row>
        <row r="84">
          <cell r="A84">
            <v>83</v>
          </cell>
          <cell r="B84" t="str">
            <v>BRUGADA, Ferrán</v>
          </cell>
          <cell r="C84" t="str">
            <v>M</v>
          </cell>
          <cell r="D84" t="str">
            <v>CAT</v>
          </cell>
        </row>
        <row r="85">
          <cell r="A85">
            <v>84</v>
          </cell>
          <cell r="B85" t="str">
            <v>CIVIT, Sergi</v>
          </cell>
          <cell r="C85" t="str">
            <v>M</v>
          </cell>
          <cell r="D85" t="str">
            <v>CAT</v>
          </cell>
        </row>
        <row r="86">
          <cell r="A86">
            <v>85</v>
          </cell>
          <cell r="B86" t="str">
            <v>COLLELL, Guillem</v>
          </cell>
          <cell r="C86" t="str">
            <v>M</v>
          </cell>
          <cell r="D86" t="str">
            <v>CAT</v>
          </cell>
        </row>
        <row r="87">
          <cell r="A87">
            <v>86</v>
          </cell>
          <cell r="B87" t="str">
            <v>COROMINAS, Pau</v>
          </cell>
          <cell r="C87" t="str">
            <v>M</v>
          </cell>
          <cell r="D87" t="str">
            <v>CAT</v>
          </cell>
        </row>
        <row r="88">
          <cell r="A88">
            <v>87</v>
          </cell>
          <cell r="B88" t="str">
            <v>CURRIUS, Pau</v>
          </cell>
          <cell r="C88" t="str">
            <v>M</v>
          </cell>
          <cell r="D88" t="str">
            <v>CAT</v>
          </cell>
        </row>
        <row r="89">
          <cell r="A89">
            <v>88</v>
          </cell>
          <cell r="B89" t="str">
            <v>DURÁN, Marc</v>
          </cell>
          <cell r="C89" t="str">
            <v>M</v>
          </cell>
          <cell r="D89" t="str">
            <v>CAT</v>
          </cell>
        </row>
        <row r="90">
          <cell r="A90">
            <v>89</v>
          </cell>
          <cell r="B90" t="str">
            <v>EXPÓSITO, Juan</v>
          </cell>
          <cell r="C90" t="str">
            <v>M</v>
          </cell>
          <cell r="D90" t="str">
            <v>CAT</v>
          </cell>
        </row>
        <row r="91">
          <cell r="A91">
            <v>90</v>
          </cell>
          <cell r="B91" t="str">
            <v>FLORES, Daniel</v>
          </cell>
          <cell r="C91" t="str">
            <v>M</v>
          </cell>
          <cell r="D91" t="str">
            <v>CAT</v>
          </cell>
        </row>
        <row r="92">
          <cell r="A92">
            <v>91</v>
          </cell>
          <cell r="B92" t="str">
            <v>GARCÍA, Carlos</v>
          </cell>
          <cell r="C92" t="str">
            <v>M</v>
          </cell>
          <cell r="D92" t="str">
            <v>CAT</v>
          </cell>
        </row>
        <row r="93">
          <cell r="A93">
            <v>92</v>
          </cell>
          <cell r="B93" t="str">
            <v>GARRIDO, Joel</v>
          </cell>
          <cell r="C93" t="str">
            <v>M</v>
          </cell>
          <cell r="D93" t="str">
            <v>CAT</v>
          </cell>
        </row>
        <row r="94">
          <cell r="A94">
            <v>93</v>
          </cell>
          <cell r="B94" t="str">
            <v>GAVIN, Jordi</v>
          </cell>
          <cell r="C94" t="str">
            <v>M</v>
          </cell>
          <cell r="D94" t="str">
            <v>CAT</v>
          </cell>
        </row>
        <row r="95">
          <cell r="A95">
            <v>94</v>
          </cell>
          <cell r="B95" t="str">
            <v>GIL, Gerard</v>
          </cell>
          <cell r="C95" t="str">
            <v>M</v>
          </cell>
          <cell r="D95" t="str">
            <v>CAT</v>
          </cell>
        </row>
        <row r="96">
          <cell r="A96">
            <v>95</v>
          </cell>
          <cell r="B96" t="str">
            <v>GIMÉNEZ, Aitor</v>
          </cell>
          <cell r="C96" t="str">
            <v>M</v>
          </cell>
          <cell r="D96" t="str">
            <v>CAT</v>
          </cell>
        </row>
        <row r="97">
          <cell r="A97">
            <v>96</v>
          </cell>
          <cell r="B97" t="str">
            <v>GRACIA, Albert</v>
          </cell>
          <cell r="C97" t="str">
            <v>M</v>
          </cell>
          <cell r="D97" t="str">
            <v>CAT</v>
          </cell>
        </row>
        <row r="98">
          <cell r="A98">
            <v>97</v>
          </cell>
          <cell r="B98" t="str">
            <v>GRAELLS, Jordi</v>
          </cell>
          <cell r="C98" t="str">
            <v>M</v>
          </cell>
          <cell r="D98" t="str">
            <v>CAT</v>
          </cell>
        </row>
        <row r="99">
          <cell r="A99">
            <v>98</v>
          </cell>
          <cell r="B99" t="str">
            <v>GUIMERA, Pau</v>
          </cell>
          <cell r="C99" t="str">
            <v>M</v>
          </cell>
          <cell r="D99" t="str">
            <v>CAT</v>
          </cell>
        </row>
        <row r="100">
          <cell r="A100">
            <v>99</v>
          </cell>
          <cell r="B100" t="str">
            <v>HERNÁNDEZ, Eduard</v>
          </cell>
          <cell r="C100" t="str">
            <v>M</v>
          </cell>
          <cell r="D100" t="str">
            <v>CAT</v>
          </cell>
        </row>
        <row r="101">
          <cell r="A101">
            <v>100</v>
          </cell>
          <cell r="B101" t="str">
            <v>LARI, Marc</v>
          </cell>
          <cell r="C101" t="str">
            <v>M</v>
          </cell>
          <cell r="D101" t="str">
            <v>CAT</v>
          </cell>
        </row>
        <row r="102">
          <cell r="A102">
            <v>101</v>
          </cell>
          <cell r="B102" t="str">
            <v>LONG, Li Yi</v>
          </cell>
          <cell r="C102" t="str">
            <v>M</v>
          </cell>
          <cell r="D102" t="str">
            <v>CAT</v>
          </cell>
        </row>
        <row r="103">
          <cell r="A103">
            <v>102</v>
          </cell>
          <cell r="B103" t="str">
            <v>MANGER, Kilian</v>
          </cell>
          <cell r="C103" t="str">
            <v>M</v>
          </cell>
          <cell r="D103" t="str">
            <v>CAT</v>
          </cell>
        </row>
        <row r="104">
          <cell r="A104">
            <v>103</v>
          </cell>
          <cell r="B104" t="str">
            <v>MENÉNDEZ, Duarte</v>
          </cell>
          <cell r="C104" t="str">
            <v>M</v>
          </cell>
          <cell r="D104" t="str">
            <v>CAT</v>
          </cell>
        </row>
        <row r="105">
          <cell r="A105">
            <v>104</v>
          </cell>
          <cell r="B105" t="str">
            <v>MIMBRERO, Josep</v>
          </cell>
          <cell r="C105" t="str">
            <v>M</v>
          </cell>
          <cell r="D105" t="str">
            <v>CAT</v>
          </cell>
        </row>
        <row r="106">
          <cell r="A106">
            <v>105</v>
          </cell>
          <cell r="B106" t="str">
            <v>MOREGÓ, Joan</v>
          </cell>
          <cell r="C106" t="str">
            <v>M</v>
          </cell>
          <cell r="D106" t="str">
            <v>CAT</v>
          </cell>
        </row>
        <row r="107">
          <cell r="A107">
            <v>106</v>
          </cell>
          <cell r="B107" t="str">
            <v>MORERA, Jordi</v>
          </cell>
          <cell r="C107" t="str">
            <v>M</v>
          </cell>
          <cell r="D107" t="str">
            <v>CAT</v>
          </cell>
        </row>
        <row r="108">
          <cell r="A108">
            <v>107</v>
          </cell>
          <cell r="B108" t="str">
            <v>MUÑOZ, Carlos</v>
          </cell>
          <cell r="C108" t="str">
            <v>M</v>
          </cell>
          <cell r="D108" t="str">
            <v>CAT</v>
          </cell>
        </row>
        <row r="109">
          <cell r="A109">
            <v>108</v>
          </cell>
          <cell r="B109" t="str">
            <v>NIETO, Joan</v>
          </cell>
          <cell r="C109" t="str">
            <v>M</v>
          </cell>
          <cell r="D109" t="str">
            <v>CAT</v>
          </cell>
        </row>
        <row r="110">
          <cell r="A110">
            <v>109</v>
          </cell>
          <cell r="B110" t="str">
            <v>ORTIZ, Bernat</v>
          </cell>
          <cell r="C110" t="str">
            <v>M</v>
          </cell>
          <cell r="D110" t="str">
            <v>CAT</v>
          </cell>
        </row>
        <row r="111">
          <cell r="A111">
            <v>110</v>
          </cell>
          <cell r="B111" t="str">
            <v>PONFERRADA, Sergi</v>
          </cell>
          <cell r="C111" t="str">
            <v>M</v>
          </cell>
          <cell r="D111" t="str">
            <v>CAT</v>
          </cell>
        </row>
        <row r="112">
          <cell r="A112">
            <v>111</v>
          </cell>
          <cell r="B112" t="str">
            <v>PRAT, Ferrán</v>
          </cell>
          <cell r="C112" t="str">
            <v>M</v>
          </cell>
          <cell r="D112" t="str">
            <v>CAT</v>
          </cell>
        </row>
        <row r="113">
          <cell r="A113">
            <v>112</v>
          </cell>
          <cell r="B113" t="str">
            <v>RAMOS, Samuel</v>
          </cell>
          <cell r="C113" t="str">
            <v>M</v>
          </cell>
          <cell r="D113" t="str">
            <v>CAT</v>
          </cell>
        </row>
        <row r="114">
          <cell r="A114">
            <v>113</v>
          </cell>
          <cell r="B114" t="str">
            <v>RODRÍGUEZ, Aleix</v>
          </cell>
          <cell r="C114" t="str">
            <v>M</v>
          </cell>
          <cell r="D114" t="str">
            <v>CAT</v>
          </cell>
        </row>
        <row r="115">
          <cell r="A115">
            <v>114</v>
          </cell>
          <cell r="B115" t="str">
            <v>ROJALS, Enric</v>
          </cell>
          <cell r="C115" t="str">
            <v>M</v>
          </cell>
          <cell r="D115" t="str">
            <v>CAT</v>
          </cell>
        </row>
        <row r="116">
          <cell r="A116">
            <v>115</v>
          </cell>
          <cell r="B116" t="str">
            <v>ROVIRA, Conrad</v>
          </cell>
          <cell r="C116" t="str">
            <v>M</v>
          </cell>
          <cell r="D116" t="str">
            <v>CAT</v>
          </cell>
        </row>
        <row r="117">
          <cell r="A117">
            <v>116</v>
          </cell>
          <cell r="B117" t="str">
            <v>SÁNCHEZ, Marcos</v>
          </cell>
          <cell r="C117" t="str">
            <v>M</v>
          </cell>
          <cell r="D117" t="str">
            <v>CAT</v>
          </cell>
        </row>
        <row r="118">
          <cell r="A118">
            <v>117</v>
          </cell>
          <cell r="B118" t="str">
            <v>SANS, Joan</v>
          </cell>
          <cell r="C118" t="str">
            <v>M</v>
          </cell>
          <cell r="D118" t="str">
            <v>CAT</v>
          </cell>
        </row>
        <row r="119">
          <cell r="A119">
            <v>118</v>
          </cell>
          <cell r="B119" t="str">
            <v>SOLER, Albert</v>
          </cell>
          <cell r="C119" t="str">
            <v>M</v>
          </cell>
          <cell r="D119" t="str">
            <v>CAT</v>
          </cell>
        </row>
        <row r="120">
          <cell r="A120">
            <v>119</v>
          </cell>
          <cell r="B120" t="str">
            <v>SOLER, Lluis</v>
          </cell>
          <cell r="C120" t="str">
            <v>M</v>
          </cell>
          <cell r="D120" t="str">
            <v>CAT</v>
          </cell>
        </row>
        <row r="121">
          <cell r="A121">
            <v>120</v>
          </cell>
          <cell r="B121" t="str">
            <v>SOLER, Sergi</v>
          </cell>
          <cell r="C121" t="str">
            <v>M</v>
          </cell>
          <cell r="D121" t="str">
            <v>CAT</v>
          </cell>
        </row>
        <row r="122">
          <cell r="A122">
            <v>121</v>
          </cell>
          <cell r="B122" t="str">
            <v>VIDAL, Alexandre</v>
          </cell>
          <cell r="C122" t="str">
            <v>M</v>
          </cell>
          <cell r="D122" t="str">
            <v>CAT</v>
          </cell>
        </row>
        <row r="123">
          <cell r="A123">
            <v>122</v>
          </cell>
          <cell r="B123" t="str">
            <v>BADOSA, Anna</v>
          </cell>
          <cell r="C123" t="str">
            <v>F</v>
          </cell>
          <cell r="D123" t="str">
            <v>CAT</v>
          </cell>
        </row>
        <row r="124">
          <cell r="A124">
            <v>123</v>
          </cell>
          <cell r="B124" t="str">
            <v>CARRILLO, Gemma</v>
          </cell>
          <cell r="C124" t="str">
            <v>F</v>
          </cell>
          <cell r="D124" t="str">
            <v>CAT</v>
          </cell>
        </row>
        <row r="125">
          <cell r="A125">
            <v>124</v>
          </cell>
          <cell r="B125" t="str">
            <v>CEJAS, Claudia</v>
          </cell>
          <cell r="C125" t="str">
            <v>F</v>
          </cell>
          <cell r="D125" t="str">
            <v>CAT</v>
          </cell>
        </row>
        <row r="126">
          <cell r="A126">
            <v>125</v>
          </cell>
          <cell r="B126" t="str">
            <v>DE UGARTE, Laura</v>
          </cell>
          <cell r="C126" t="str">
            <v>F</v>
          </cell>
          <cell r="D126" t="str">
            <v>CAT</v>
          </cell>
        </row>
        <row r="127">
          <cell r="A127">
            <v>126</v>
          </cell>
          <cell r="B127" t="str">
            <v>FERNÁNDEZ, Marta</v>
          </cell>
          <cell r="C127" t="str">
            <v>F</v>
          </cell>
          <cell r="D127" t="str">
            <v>CAT</v>
          </cell>
        </row>
        <row r="128">
          <cell r="A128">
            <v>127</v>
          </cell>
          <cell r="B128" t="str">
            <v>GARCÍA, Bárbara</v>
          </cell>
          <cell r="C128" t="str">
            <v>F</v>
          </cell>
          <cell r="D128" t="str">
            <v>CAT</v>
          </cell>
        </row>
        <row r="129">
          <cell r="A129">
            <v>128</v>
          </cell>
          <cell r="B129" t="str">
            <v>GRANADOS, Elisabet</v>
          </cell>
          <cell r="C129" t="str">
            <v>F</v>
          </cell>
          <cell r="D129" t="str">
            <v>CAT</v>
          </cell>
        </row>
        <row r="130">
          <cell r="A130">
            <v>129</v>
          </cell>
          <cell r="B130" t="str">
            <v>GRILLÉ, Pilar</v>
          </cell>
          <cell r="C130" t="str">
            <v>F</v>
          </cell>
          <cell r="D130" t="str">
            <v>CAT</v>
          </cell>
        </row>
        <row r="131">
          <cell r="A131">
            <v>130</v>
          </cell>
          <cell r="B131" t="str">
            <v>GUARCH, Judith</v>
          </cell>
          <cell r="C131" t="str">
            <v>F</v>
          </cell>
          <cell r="D131" t="str">
            <v>CAT</v>
          </cell>
        </row>
        <row r="132">
          <cell r="A132">
            <v>131</v>
          </cell>
          <cell r="B132" t="str">
            <v>MARTÍ, Nuria</v>
          </cell>
          <cell r="C132" t="str">
            <v>F</v>
          </cell>
          <cell r="D132" t="str">
            <v>CAT</v>
          </cell>
        </row>
        <row r="133">
          <cell r="A133">
            <v>132</v>
          </cell>
          <cell r="B133" t="str">
            <v>PARDINILLA, Anna</v>
          </cell>
          <cell r="C133" t="str">
            <v>F</v>
          </cell>
          <cell r="D133" t="str">
            <v>CAT</v>
          </cell>
        </row>
        <row r="134">
          <cell r="A134">
            <v>133</v>
          </cell>
          <cell r="B134" t="str">
            <v>PARDINILLA, Nuria</v>
          </cell>
          <cell r="C134" t="str">
            <v>F</v>
          </cell>
          <cell r="D134" t="str">
            <v>CAT</v>
          </cell>
        </row>
        <row r="135">
          <cell r="A135">
            <v>134</v>
          </cell>
          <cell r="B135" t="str">
            <v>PORTA, Nuria</v>
          </cell>
          <cell r="C135" t="str">
            <v>F</v>
          </cell>
          <cell r="D135" t="str">
            <v>CAT</v>
          </cell>
          <cell r="F135" t="str">
            <v>BAJA</v>
          </cell>
        </row>
        <row r="136">
          <cell r="A136">
            <v>135</v>
          </cell>
          <cell r="B136" t="str">
            <v>RAMÍREZ, Sara</v>
          </cell>
          <cell r="C136" t="str">
            <v>F</v>
          </cell>
          <cell r="D136" t="str">
            <v>CAT</v>
          </cell>
        </row>
        <row r="137">
          <cell r="A137">
            <v>136</v>
          </cell>
          <cell r="B137" t="str">
            <v>ROSELLÓ, Anna</v>
          </cell>
          <cell r="C137" t="str">
            <v>F</v>
          </cell>
          <cell r="D137" t="str">
            <v>CAT</v>
          </cell>
          <cell r="F137" t="str">
            <v>BAJA</v>
          </cell>
        </row>
        <row r="138">
          <cell r="A138">
            <v>137</v>
          </cell>
          <cell r="B138" t="str">
            <v>SANTAOLARIA, Noelia</v>
          </cell>
          <cell r="C138" t="str">
            <v>F</v>
          </cell>
          <cell r="D138" t="str">
            <v>CAT</v>
          </cell>
        </row>
        <row r="139">
          <cell r="A139">
            <v>138</v>
          </cell>
          <cell r="B139" t="str">
            <v>VICO, Cristina</v>
          </cell>
          <cell r="C139" t="str">
            <v>F</v>
          </cell>
          <cell r="D139" t="str">
            <v>CAT</v>
          </cell>
        </row>
        <row r="140">
          <cell r="A140">
            <v>139</v>
          </cell>
          <cell r="B140" t="str">
            <v>ZAMORANO, Marta</v>
          </cell>
          <cell r="C140" t="str">
            <v>F</v>
          </cell>
          <cell r="D140" t="str">
            <v>CAT</v>
          </cell>
        </row>
        <row r="141">
          <cell r="A141">
            <v>140</v>
          </cell>
          <cell r="B141" t="str">
            <v>LEÓN, David</v>
          </cell>
          <cell r="C141" t="str">
            <v>M</v>
          </cell>
          <cell r="D141" t="str">
            <v>CEU</v>
          </cell>
        </row>
        <row r="142">
          <cell r="A142">
            <v>141</v>
          </cell>
          <cell r="B142" t="str">
            <v>ROCHER, Juan M.</v>
          </cell>
          <cell r="C142" t="str">
            <v>M</v>
          </cell>
          <cell r="D142" t="str">
            <v>CEU</v>
          </cell>
        </row>
        <row r="143">
          <cell r="A143">
            <v>142</v>
          </cell>
          <cell r="B143" t="str">
            <v>SOBRINO, Manuel</v>
          </cell>
          <cell r="C143" t="str">
            <v>M</v>
          </cell>
          <cell r="D143" t="str">
            <v>CEU</v>
          </cell>
        </row>
        <row r="144">
          <cell r="A144">
            <v>143</v>
          </cell>
          <cell r="B144" t="str">
            <v>ARIAS, Myriam</v>
          </cell>
          <cell r="C144" t="str">
            <v>F</v>
          </cell>
          <cell r="D144" t="str">
            <v>VAL</v>
          </cell>
        </row>
        <row r="145">
          <cell r="A145">
            <v>144</v>
          </cell>
          <cell r="B145" t="str">
            <v>BASTANTE, Gemma</v>
          </cell>
          <cell r="C145" t="str">
            <v>F</v>
          </cell>
          <cell r="D145" t="str">
            <v>VAL</v>
          </cell>
        </row>
        <row r="146">
          <cell r="A146">
            <v>145</v>
          </cell>
          <cell r="B146" t="str">
            <v>DE ESPAÑA, Aida</v>
          </cell>
          <cell r="C146" t="str">
            <v>F</v>
          </cell>
          <cell r="D146" t="str">
            <v>VAL</v>
          </cell>
        </row>
        <row r="147">
          <cell r="A147">
            <v>146</v>
          </cell>
          <cell r="B147" t="str">
            <v>DE ESPAÑA, Noelia</v>
          </cell>
          <cell r="C147" t="str">
            <v>F</v>
          </cell>
          <cell r="D147" t="str">
            <v>VAL</v>
          </cell>
        </row>
        <row r="148">
          <cell r="A148">
            <v>147</v>
          </cell>
          <cell r="B148" t="str">
            <v>MAINAR, Virginia</v>
          </cell>
          <cell r="C148" t="str">
            <v>F</v>
          </cell>
          <cell r="D148" t="str">
            <v>VAL</v>
          </cell>
        </row>
        <row r="149">
          <cell r="A149">
            <v>148</v>
          </cell>
          <cell r="B149" t="str">
            <v>MARTÍNEZ, Lucía</v>
          </cell>
          <cell r="C149" t="str">
            <v>F</v>
          </cell>
          <cell r="D149" t="str">
            <v>VAL</v>
          </cell>
        </row>
        <row r="150">
          <cell r="A150">
            <v>149</v>
          </cell>
          <cell r="B150" t="str">
            <v>MARTÍNEZ, Raquel</v>
          </cell>
          <cell r="C150" t="str">
            <v>F</v>
          </cell>
          <cell r="D150" t="str">
            <v>VAL</v>
          </cell>
        </row>
        <row r="151">
          <cell r="A151">
            <v>150</v>
          </cell>
          <cell r="B151" t="str">
            <v>MONLEÓN, Sara</v>
          </cell>
          <cell r="C151" t="str">
            <v>F</v>
          </cell>
          <cell r="D151" t="str">
            <v>VAL</v>
          </cell>
        </row>
        <row r="152">
          <cell r="A152">
            <v>151</v>
          </cell>
          <cell r="B152" t="str">
            <v>PÉREZ, Jennyfer</v>
          </cell>
          <cell r="C152" t="str">
            <v>F</v>
          </cell>
          <cell r="D152" t="str">
            <v>VAL</v>
          </cell>
        </row>
        <row r="153">
          <cell r="A153">
            <v>152</v>
          </cell>
          <cell r="B153" t="str">
            <v>PIÑA, Elena</v>
          </cell>
          <cell r="C153" t="str">
            <v>F</v>
          </cell>
          <cell r="D153" t="str">
            <v>VAL</v>
          </cell>
        </row>
        <row r="154">
          <cell r="A154">
            <v>153</v>
          </cell>
          <cell r="B154" t="str">
            <v>SANZ, María</v>
          </cell>
          <cell r="C154" t="str">
            <v>F</v>
          </cell>
          <cell r="D154" t="str">
            <v>VAL</v>
          </cell>
        </row>
        <row r="155">
          <cell r="A155">
            <v>154</v>
          </cell>
          <cell r="B155" t="str">
            <v>DÍAZ, David</v>
          </cell>
          <cell r="C155" t="str">
            <v>M</v>
          </cell>
          <cell r="D155" t="str">
            <v>GAL</v>
          </cell>
        </row>
        <row r="156">
          <cell r="A156">
            <v>155</v>
          </cell>
          <cell r="B156" t="str">
            <v>EXPÓXITO, Adrián</v>
          </cell>
          <cell r="C156" t="str">
            <v>M</v>
          </cell>
          <cell r="D156" t="str">
            <v>GAL</v>
          </cell>
        </row>
        <row r="157">
          <cell r="A157">
            <v>156</v>
          </cell>
          <cell r="B157" t="str">
            <v>LÓPEZ, Rubén</v>
          </cell>
          <cell r="C157" t="str">
            <v>M</v>
          </cell>
          <cell r="D157" t="str">
            <v>GAL</v>
          </cell>
        </row>
        <row r="158">
          <cell r="A158">
            <v>157</v>
          </cell>
          <cell r="B158" t="str">
            <v>NOVO, Diego</v>
          </cell>
          <cell r="C158" t="str">
            <v>M</v>
          </cell>
          <cell r="D158" t="str">
            <v>GAL</v>
          </cell>
        </row>
        <row r="159">
          <cell r="A159">
            <v>158</v>
          </cell>
          <cell r="B159" t="str">
            <v>PIÑEIRO, Efrén</v>
          </cell>
          <cell r="C159" t="str">
            <v>M</v>
          </cell>
          <cell r="D159" t="str">
            <v>GAL</v>
          </cell>
        </row>
        <row r="160">
          <cell r="A160">
            <v>159</v>
          </cell>
          <cell r="B160" t="str">
            <v>PITA, Daniel</v>
          </cell>
          <cell r="C160" t="str">
            <v>M</v>
          </cell>
          <cell r="D160" t="str">
            <v>GAL</v>
          </cell>
        </row>
        <row r="161">
          <cell r="A161">
            <v>160</v>
          </cell>
          <cell r="B161" t="str">
            <v>RDGUEZ.CABO, David</v>
          </cell>
          <cell r="C161" t="str">
            <v>M</v>
          </cell>
          <cell r="D161" t="str">
            <v>GAL</v>
          </cell>
        </row>
        <row r="162">
          <cell r="A162">
            <v>161</v>
          </cell>
          <cell r="B162" t="str">
            <v>VIDAL, Adrián</v>
          </cell>
          <cell r="C162" t="str">
            <v>M</v>
          </cell>
          <cell r="D162" t="str">
            <v>GAL</v>
          </cell>
        </row>
        <row r="163">
          <cell r="A163">
            <v>162</v>
          </cell>
          <cell r="B163" t="str">
            <v>BUENO, Teresa</v>
          </cell>
          <cell r="C163" t="str">
            <v>F</v>
          </cell>
          <cell r="D163" t="str">
            <v>GAL</v>
          </cell>
        </row>
        <row r="164">
          <cell r="A164">
            <v>163</v>
          </cell>
          <cell r="B164" t="str">
            <v>PÉREZ, Silvia</v>
          </cell>
          <cell r="C164" t="str">
            <v>F</v>
          </cell>
          <cell r="D164" t="str">
            <v>GAL</v>
          </cell>
        </row>
        <row r="165">
          <cell r="A165">
            <v>164</v>
          </cell>
          <cell r="B165" t="str">
            <v>PUGA, BELÉN</v>
          </cell>
          <cell r="C165" t="str">
            <v>F</v>
          </cell>
          <cell r="D165" t="str">
            <v>GAL</v>
          </cell>
        </row>
        <row r="166">
          <cell r="A166">
            <v>165</v>
          </cell>
          <cell r="B166" t="str">
            <v>RÍOS, Ana</v>
          </cell>
          <cell r="C166" t="str">
            <v>F</v>
          </cell>
          <cell r="D166" t="str">
            <v>GAL</v>
          </cell>
        </row>
        <row r="167">
          <cell r="A167">
            <v>166</v>
          </cell>
          <cell r="B167" t="str">
            <v>ALCÁNTARA, José Manuel</v>
          </cell>
          <cell r="C167" t="str">
            <v>M</v>
          </cell>
          <cell r="D167" t="str">
            <v>MAD</v>
          </cell>
        </row>
        <row r="168">
          <cell r="A168">
            <v>167</v>
          </cell>
          <cell r="B168" t="str">
            <v>DÍAZ, Jorge</v>
          </cell>
          <cell r="C168" t="str">
            <v>M</v>
          </cell>
          <cell r="D168" t="str">
            <v>MAD</v>
          </cell>
        </row>
        <row r="169">
          <cell r="A169">
            <v>168</v>
          </cell>
          <cell r="B169" t="str">
            <v>FERRER, Nicolás</v>
          </cell>
          <cell r="C169" t="str">
            <v>M</v>
          </cell>
          <cell r="D169" t="str">
            <v>MAD</v>
          </cell>
        </row>
        <row r="170">
          <cell r="A170">
            <v>169</v>
          </cell>
          <cell r="B170" t="str">
            <v>GARCÍA, Javier</v>
          </cell>
          <cell r="C170" t="str">
            <v>M</v>
          </cell>
          <cell r="D170" t="str">
            <v>MAD</v>
          </cell>
        </row>
        <row r="171">
          <cell r="A171">
            <v>170</v>
          </cell>
          <cell r="B171" t="str">
            <v>HERMÓGENES, Jorge</v>
          </cell>
          <cell r="C171" t="str">
            <v>M</v>
          </cell>
          <cell r="D171" t="str">
            <v>MAD</v>
          </cell>
        </row>
        <row r="172">
          <cell r="A172">
            <v>171</v>
          </cell>
          <cell r="B172" t="str">
            <v>NAVARRO, José L.</v>
          </cell>
          <cell r="C172" t="str">
            <v>M</v>
          </cell>
          <cell r="D172" t="str">
            <v>MAD</v>
          </cell>
        </row>
        <row r="173">
          <cell r="A173">
            <v>172</v>
          </cell>
          <cell r="B173" t="str">
            <v>NIKOLAEV, Georgi</v>
          </cell>
          <cell r="C173" t="str">
            <v>M</v>
          </cell>
          <cell r="D173" t="str">
            <v>MAD</v>
          </cell>
        </row>
        <row r="174">
          <cell r="A174">
            <v>173</v>
          </cell>
          <cell r="B174" t="str">
            <v>PARRA, Mario</v>
          </cell>
          <cell r="C174" t="str">
            <v>M</v>
          </cell>
          <cell r="D174" t="str">
            <v>MAD</v>
          </cell>
        </row>
        <row r="175">
          <cell r="A175">
            <v>174</v>
          </cell>
          <cell r="B175" t="str">
            <v>CAUDET, Raquel</v>
          </cell>
          <cell r="C175" t="str">
            <v>F</v>
          </cell>
          <cell r="D175" t="str">
            <v>MAD</v>
          </cell>
        </row>
        <row r="176">
          <cell r="A176">
            <v>175</v>
          </cell>
          <cell r="B176" t="str">
            <v>HUERTA, Rocío</v>
          </cell>
          <cell r="C176" t="str">
            <v>F</v>
          </cell>
          <cell r="D176" t="str">
            <v>MAD</v>
          </cell>
        </row>
        <row r="177">
          <cell r="A177">
            <v>176</v>
          </cell>
          <cell r="B177" t="str">
            <v>RUIZ, Estrella</v>
          </cell>
          <cell r="C177" t="str">
            <v>F</v>
          </cell>
          <cell r="D177" t="str">
            <v>MAD</v>
          </cell>
        </row>
        <row r="178">
          <cell r="A178">
            <v>177</v>
          </cell>
          <cell r="B178" t="str">
            <v>ALEDO, Mario</v>
          </cell>
          <cell r="C178" t="str">
            <v>M</v>
          </cell>
          <cell r="D178" t="str">
            <v>MUR</v>
          </cell>
        </row>
        <row r="179">
          <cell r="A179">
            <v>178</v>
          </cell>
          <cell r="B179" t="str">
            <v>ALIAGA, Ramón</v>
          </cell>
          <cell r="C179" t="str">
            <v>M</v>
          </cell>
          <cell r="D179" t="str">
            <v>MUR</v>
          </cell>
        </row>
        <row r="180">
          <cell r="A180">
            <v>179</v>
          </cell>
          <cell r="B180" t="str">
            <v>BETETA, Carlos</v>
          </cell>
          <cell r="C180" t="str">
            <v>M</v>
          </cell>
          <cell r="D180" t="str">
            <v>MUR</v>
          </cell>
        </row>
        <row r="181">
          <cell r="A181">
            <v>180</v>
          </cell>
          <cell r="B181" t="str">
            <v>JEREZ, Alejandro</v>
          </cell>
          <cell r="C181" t="str">
            <v>M</v>
          </cell>
          <cell r="D181" t="str">
            <v>MUR</v>
          </cell>
        </row>
        <row r="182">
          <cell r="A182">
            <v>181</v>
          </cell>
          <cell r="B182" t="str">
            <v>JEREZ, Manuel</v>
          </cell>
          <cell r="C182" t="str">
            <v>M</v>
          </cell>
          <cell r="D182" t="str">
            <v>MUR</v>
          </cell>
        </row>
        <row r="183">
          <cell r="A183">
            <v>182</v>
          </cell>
          <cell r="B183" t="str">
            <v>MONERRI, Andrés</v>
          </cell>
          <cell r="C183" t="str">
            <v>M</v>
          </cell>
          <cell r="D183" t="str">
            <v>MUR</v>
          </cell>
        </row>
        <row r="184">
          <cell r="A184">
            <v>183</v>
          </cell>
          <cell r="B184" t="str">
            <v>MONTALBAN, José Antonio</v>
          </cell>
          <cell r="C184" t="str">
            <v>M</v>
          </cell>
          <cell r="D184" t="str">
            <v>MUR</v>
          </cell>
        </row>
        <row r="185">
          <cell r="A185">
            <v>184</v>
          </cell>
          <cell r="B185" t="str">
            <v>NAVARRO, Ernesto</v>
          </cell>
          <cell r="C185" t="str">
            <v>M</v>
          </cell>
          <cell r="D185" t="str">
            <v>MUR</v>
          </cell>
        </row>
        <row r="186">
          <cell r="A186">
            <v>185</v>
          </cell>
          <cell r="B186" t="str">
            <v>CARMONA, Olga</v>
          </cell>
          <cell r="C186" t="str">
            <v>F</v>
          </cell>
          <cell r="D186" t="str">
            <v>MUR</v>
          </cell>
        </row>
        <row r="187">
          <cell r="A187">
            <v>186</v>
          </cell>
          <cell r="B187" t="str">
            <v>MONTALBÁN, Clara</v>
          </cell>
          <cell r="C187" t="str">
            <v>F</v>
          </cell>
          <cell r="D187" t="str">
            <v>MUR</v>
          </cell>
        </row>
        <row r="188">
          <cell r="A188">
            <v>187</v>
          </cell>
          <cell r="B188" t="str">
            <v>MONTALBÁN, Patricia</v>
          </cell>
          <cell r="C188" t="str">
            <v>F</v>
          </cell>
          <cell r="D188" t="str">
            <v>MUR</v>
          </cell>
        </row>
        <row r="189">
          <cell r="A189">
            <v>188</v>
          </cell>
          <cell r="B189" t="str">
            <v>ROS, Nuria</v>
          </cell>
          <cell r="C189" t="str">
            <v>F</v>
          </cell>
          <cell r="D189" t="str">
            <v>MUR</v>
          </cell>
        </row>
        <row r="190">
          <cell r="A190">
            <v>189</v>
          </cell>
          <cell r="B190" t="str">
            <v>SOLANO, Bárbara</v>
          </cell>
          <cell r="C190" t="str">
            <v>F</v>
          </cell>
          <cell r="D190" t="str">
            <v>MUR</v>
          </cell>
        </row>
        <row r="191">
          <cell r="A191">
            <v>190</v>
          </cell>
          <cell r="B191" t="str">
            <v>SOLICHERO, Carmen</v>
          </cell>
          <cell r="C191" t="str">
            <v>F</v>
          </cell>
          <cell r="D191" t="str">
            <v>MUR</v>
          </cell>
        </row>
        <row r="192">
          <cell r="A192">
            <v>191</v>
          </cell>
          <cell r="B192" t="str">
            <v>GARCÍA, Íñigo</v>
          </cell>
          <cell r="C192" t="str">
            <v>M</v>
          </cell>
          <cell r="D192" t="str">
            <v>NAV</v>
          </cell>
        </row>
        <row r="193">
          <cell r="A193">
            <v>192</v>
          </cell>
          <cell r="B193" t="str">
            <v>MARZO, Pablo</v>
          </cell>
          <cell r="C193" t="str">
            <v>M</v>
          </cell>
          <cell r="D193" t="str">
            <v>NAV</v>
          </cell>
        </row>
        <row r="194">
          <cell r="A194">
            <v>193</v>
          </cell>
          <cell r="B194" t="str">
            <v>OLLETA, David</v>
          </cell>
          <cell r="C194" t="str">
            <v>M</v>
          </cell>
          <cell r="D194" t="str">
            <v>NAV</v>
          </cell>
        </row>
        <row r="195">
          <cell r="A195">
            <v>194</v>
          </cell>
          <cell r="B195" t="str">
            <v>REDRADO, David</v>
          </cell>
          <cell r="C195" t="str">
            <v>M</v>
          </cell>
          <cell r="D195" t="str">
            <v>NAV</v>
          </cell>
        </row>
        <row r="196">
          <cell r="A196">
            <v>195</v>
          </cell>
          <cell r="B196" t="str">
            <v>VALENZUELA, Mikel</v>
          </cell>
          <cell r="C196" t="str">
            <v>M</v>
          </cell>
          <cell r="D196" t="str">
            <v>NAV</v>
          </cell>
        </row>
        <row r="197">
          <cell r="A197">
            <v>196</v>
          </cell>
          <cell r="B197" t="str">
            <v>CASTAÑEDA, Íñigo</v>
          </cell>
          <cell r="C197" t="str">
            <v>M</v>
          </cell>
          <cell r="D197" t="str">
            <v>PVS</v>
          </cell>
        </row>
        <row r="198">
          <cell r="A198">
            <v>197</v>
          </cell>
          <cell r="B198" t="str">
            <v>DÍEZ, Endika</v>
          </cell>
          <cell r="C198" t="str">
            <v>M</v>
          </cell>
          <cell r="D198" t="str">
            <v>PVS</v>
          </cell>
        </row>
        <row r="199">
          <cell r="A199">
            <v>198</v>
          </cell>
          <cell r="B199" t="str">
            <v>DÍEZ, Erik</v>
          </cell>
          <cell r="C199" t="str">
            <v>M</v>
          </cell>
          <cell r="D199" t="str">
            <v>PVS</v>
          </cell>
        </row>
        <row r="200">
          <cell r="A200">
            <v>199</v>
          </cell>
          <cell r="B200" t="str">
            <v>IRASTORZA, Zuhaitz</v>
          </cell>
          <cell r="C200" t="str">
            <v>M</v>
          </cell>
          <cell r="D200" t="str">
            <v>PVS</v>
          </cell>
        </row>
        <row r="201">
          <cell r="A201">
            <v>200</v>
          </cell>
          <cell r="B201" t="str">
            <v>KALONJE, Uritz</v>
          </cell>
          <cell r="C201" t="str">
            <v>M</v>
          </cell>
          <cell r="D201" t="str">
            <v>PVS</v>
          </cell>
        </row>
        <row r="202">
          <cell r="A202">
            <v>201</v>
          </cell>
          <cell r="B202" t="str">
            <v>MOURIZ, Eder</v>
          </cell>
          <cell r="C202" t="str">
            <v>M</v>
          </cell>
          <cell r="D202" t="str">
            <v>PVS</v>
          </cell>
        </row>
        <row r="203">
          <cell r="A203">
            <v>202</v>
          </cell>
          <cell r="B203" t="str">
            <v>ORIVE, David</v>
          </cell>
          <cell r="C203" t="str">
            <v>M</v>
          </cell>
          <cell r="D203" t="str">
            <v>PVS</v>
          </cell>
        </row>
        <row r="204">
          <cell r="A204">
            <v>203</v>
          </cell>
          <cell r="B204" t="str">
            <v>DVORAK, Galia</v>
          </cell>
          <cell r="C204" t="str">
            <v>F</v>
          </cell>
          <cell r="D204" t="str">
            <v>CAT</v>
          </cell>
        </row>
        <row r="205">
          <cell r="A205">
            <v>204</v>
          </cell>
          <cell r="B205" t="str">
            <v>SALVADOR, Marcus</v>
          </cell>
          <cell r="C205" t="str">
            <v>M</v>
          </cell>
          <cell r="D205" t="str">
            <v>BAL</v>
          </cell>
        </row>
        <row r="206">
          <cell r="A206">
            <v>205</v>
          </cell>
          <cell r="B206" t="str">
            <v>AZCÓN, David</v>
          </cell>
          <cell r="C206" t="str">
            <v>M</v>
          </cell>
          <cell r="D206" t="str">
            <v>CAT</v>
          </cell>
        </row>
        <row r="207">
          <cell r="A207">
            <v>206</v>
          </cell>
          <cell r="B207" t="str">
            <v>BAUTISTA, Jordi</v>
          </cell>
          <cell r="C207" t="str">
            <v>M</v>
          </cell>
          <cell r="D207" t="str">
            <v>CAT</v>
          </cell>
        </row>
        <row r="208">
          <cell r="A208">
            <v>207</v>
          </cell>
          <cell r="B208" t="str">
            <v>GARCÍA, Marc</v>
          </cell>
          <cell r="C208" t="str">
            <v>M</v>
          </cell>
          <cell r="D208" t="str">
            <v>CAT</v>
          </cell>
        </row>
        <row r="209">
          <cell r="A209">
            <v>208</v>
          </cell>
          <cell r="B209" t="str">
            <v>VENTOSA, Arnau</v>
          </cell>
          <cell r="C209" t="str">
            <v>M</v>
          </cell>
          <cell r="D209" t="str">
            <v>CAT</v>
          </cell>
        </row>
        <row r="210">
          <cell r="A210">
            <v>209</v>
          </cell>
          <cell r="B210" t="str">
            <v>MATA, Ana María</v>
          </cell>
          <cell r="C210" t="str">
            <v>F</v>
          </cell>
          <cell r="D210" t="str">
            <v>AND</v>
          </cell>
        </row>
        <row r="211">
          <cell r="A211">
            <v>210</v>
          </cell>
          <cell r="B211" t="str">
            <v>RODRÍGUEZ, Anai</v>
          </cell>
          <cell r="C211" t="str">
            <v>M</v>
          </cell>
          <cell r="D211" t="str">
            <v>NAV</v>
          </cell>
        </row>
        <row r="212">
          <cell r="A212">
            <v>211</v>
          </cell>
          <cell r="B212" t="str">
            <v>REYES, Antonio</v>
          </cell>
          <cell r="C212" t="str">
            <v>M</v>
          </cell>
          <cell r="D212" t="str">
            <v>CEU</v>
          </cell>
        </row>
      </sheetData>
      <sheetData sheetId="3" refreshError="1">
        <row r="1">
          <cell r="A1">
            <v>1</v>
          </cell>
          <cell r="B1" t="str">
            <v>SCHOOL ZARAGOZA T.M.</v>
          </cell>
          <cell r="C1" t="str">
            <v>ARA</v>
          </cell>
          <cell r="D1" t="str">
            <v>MASCULINA</v>
          </cell>
        </row>
        <row r="2">
          <cell r="A2">
            <v>2</v>
          </cell>
          <cell r="B2" t="str">
            <v>FINQUES BALTRONS CALELLA</v>
          </cell>
          <cell r="C2" t="str">
            <v>CAT</v>
          </cell>
          <cell r="D2" t="str">
            <v>MASCULINA</v>
          </cell>
        </row>
        <row r="3">
          <cell r="A3">
            <v>3</v>
          </cell>
          <cell r="B3" t="str">
            <v>CLUB FALCONS SABADELL</v>
          </cell>
          <cell r="C3" t="str">
            <v>CAT</v>
          </cell>
          <cell r="D3" t="str">
            <v>MASCULINA</v>
          </cell>
        </row>
        <row r="4">
          <cell r="A4">
            <v>4</v>
          </cell>
          <cell r="B4" t="str">
            <v>C.E. SANT BARTOMEU</v>
          </cell>
          <cell r="C4" t="str">
            <v>BAL</v>
          </cell>
          <cell r="D4" t="str">
            <v>MASCULINA</v>
          </cell>
        </row>
        <row r="5">
          <cell r="A5">
            <v>5</v>
          </cell>
          <cell r="B5" t="str">
            <v>C.T.M. CEIBE</v>
          </cell>
          <cell r="C5" t="str">
            <v>GAL</v>
          </cell>
          <cell r="D5" t="str">
            <v>MASCULINA</v>
          </cell>
        </row>
        <row r="6">
          <cell r="A6">
            <v>6</v>
          </cell>
          <cell r="B6" t="str">
            <v>A.D. ANTONIO MENDOZA</v>
          </cell>
          <cell r="C6" t="str">
            <v>CTB</v>
          </cell>
          <cell r="D6" t="str">
            <v>MASCULINA</v>
          </cell>
        </row>
        <row r="7">
          <cell r="A7">
            <v>7</v>
          </cell>
          <cell r="B7" t="str">
            <v>C.D. MURCIA EL PALMAR</v>
          </cell>
          <cell r="C7" t="str">
            <v>MUR</v>
          </cell>
          <cell r="D7" t="str">
            <v>MASCULINA</v>
          </cell>
        </row>
        <row r="8">
          <cell r="A8">
            <v>8</v>
          </cell>
          <cell r="B8" t="str">
            <v>T.T. HOSPITALET</v>
          </cell>
          <cell r="C8" t="str">
            <v>CAT</v>
          </cell>
          <cell r="D8" t="str">
            <v>MASCULINA</v>
          </cell>
        </row>
        <row r="9">
          <cell r="A9">
            <v>9</v>
          </cell>
          <cell r="B9" t="str">
            <v>CLUB HUELVA T.M.</v>
          </cell>
          <cell r="C9" t="str">
            <v>AND</v>
          </cell>
          <cell r="D9" t="str">
            <v>MASCULINA</v>
          </cell>
        </row>
        <row r="10">
          <cell r="A10">
            <v>10</v>
          </cell>
          <cell r="B10" t="str">
            <v>C.A.I. SANTIAGO T.M.</v>
          </cell>
          <cell r="C10" t="str">
            <v>ARA</v>
          </cell>
          <cell r="D10" t="str">
            <v>MASCULINA</v>
          </cell>
        </row>
        <row r="11">
          <cell r="A11">
            <v>11</v>
          </cell>
          <cell r="B11" t="str">
            <v>T.T. ELS 8 LA GARRIGA</v>
          </cell>
          <cell r="C11" t="str">
            <v>CAT</v>
          </cell>
          <cell r="D11" t="str">
            <v>MASCULINA</v>
          </cell>
        </row>
        <row r="12">
          <cell r="A12">
            <v>12</v>
          </cell>
          <cell r="B12" t="str">
            <v>CLUB NATACIÓN HELIOS</v>
          </cell>
          <cell r="C12" t="str">
            <v>ARA</v>
          </cell>
          <cell r="D12" t="str">
            <v>MASCULINA</v>
          </cell>
        </row>
        <row r="13">
          <cell r="A13">
            <v>13</v>
          </cell>
          <cell r="B13" t="str">
            <v>CÁRTAMA</v>
          </cell>
          <cell r="C13" t="str">
            <v>AND</v>
          </cell>
          <cell r="D13" t="str">
            <v>MASCULINA</v>
          </cell>
        </row>
        <row r="14">
          <cell r="A14">
            <v>14</v>
          </cell>
          <cell r="B14" t="str">
            <v>CAN BERARDO RIPOLLET SDM</v>
          </cell>
          <cell r="C14" t="str">
            <v>CAT</v>
          </cell>
          <cell r="D14" t="str">
            <v>MASCULINA</v>
          </cell>
        </row>
        <row r="15">
          <cell r="A15">
            <v>15</v>
          </cell>
          <cell r="B15" t="str">
            <v>E.T.M. BURLADA</v>
          </cell>
          <cell r="C15" t="str">
            <v>NAV</v>
          </cell>
          <cell r="D15" t="str">
            <v>MASCULINA</v>
          </cell>
        </row>
        <row r="16">
          <cell r="A16">
            <v>16</v>
          </cell>
          <cell r="B16" t="str">
            <v>CLUB NARÓN TENIS DE MESA</v>
          </cell>
          <cell r="C16" t="str">
            <v>GAL</v>
          </cell>
          <cell r="D16" t="str">
            <v>MASCULINA</v>
          </cell>
        </row>
        <row r="17">
          <cell r="A17">
            <v>17</v>
          </cell>
          <cell r="B17" t="str">
            <v>CLUB NATACIÓN FIGUERES</v>
          </cell>
          <cell r="C17" t="str">
            <v>CAT</v>
          </cell>
          <cell r="D17" t="str">
            <v>MASCULINA</v>
          </cell>
        </row>
        <row r="18">
          <cell r="A18">
            <v>18</v>
          </cell>
          <cell r="B18" t="str">
            <v>ATLÉTICO EASO HERNANI</v>
          </cell>
          <cell r="C18" t="str">
            <v>PVS</v>
          </cell>
          <cell r="D18" t="str">
            <v>MASCULINA</v>
          </cell>
        </row>
        <row r="19">
          <cell r="A19">
            <v>19</v>
          </cell>
          <cell r="B19" t="str">
            <v>C. TENNIS TAULA VILANOVA</v>
          </cell>
          <cell r="C19" t="str">
            <v>CAT</v>
          </cell>
          <cell r="D19" t="str">
            <v>MASCULINA</v>
          </cell>
        </row>
        <row r="20">
          <cell r="A20">
            <v>20</v>
          </cell>
          <cell r="B20" t="str">
            <v>LICEO LA GENERAL</v>
          </cell>
          <cell r="C20" t="str">
            <v>CEU</v>
          </cell>
          <cell r="D20" t="str">
            <v>MASCULINA</v>
          </cell>
        </row>
        <row r="21">
          <cell r="A21">
            <v>21</v>
          </cell>
          <cell r="B21" t="str">
            <v>COLLOSA TENIS DE MESA</v>
          </cell>
          <cell r="C21" t="str">
            <v>CYL</v>
          </cell>
          <cell r="D21" t="str">
            <v>MASCULINA</v>
          </cell>
        </row>
        <row r="22">
          <cell r="A22">
            <v>22</v>
          </cell>
          <cell r="B22" t="str">
            <v>ADELANTADOS LAGUNA</v>
          </cell>
          <cell r="C22" t="str">
            <v>CNR</v>
          </cell>
          <cell r="D22" t="str">
            <v>MASCULINA</v>
          </cell>
        </row>
        <row r="23">
          <cell r="A23">
            <v>23</v>
          </cell>
          <cell r="B23" t="str">
            <v>C.T.T. JOSEP MARÍA PALÉS</v>
          </cell>
          <cell r="C23" t="str">
            <v>CAT</v>
          </cell>
          <cell r="D23" t="str">
            <v>MASCULINA</v>
          </cell>
        </row>
        <row r="24">
          <cell r="A24">
            <v>24</v>
          </cell>
          <cell r="B24" t="str">
            <v>AVILÉS TENIS DE MESA</v>
          </cell>
          <cell r="C24" t="str">
            <v>AST</v>
          </cell>
          <cell r="D24" t="str">
            <v>MASCULINA</v>
          </cell>
        </row>
        <row r="25">
          <cell r="A25">
            <v>25</v>
          </cell>
          <cell r="B25" t="str">
            <v>C.T.T. BAGÁ PETROCAT</v>
          </cell>
          <cell r="C25" t="str">
            <v>CAT</v>
          </cell>
          <cell r="D25" t="str">
            <v>MASCULINA</v>
          </cell>
        </row>
        <row r="26">
          <cell r="A26">
            <v>26</v>
          </cell>
          <cell r="B26" t="str">
            <v>ANDÚJAR LA GENERAL</v>
          </cell>
          <cell r="C26" t="str">
            <v>AND</v>
          </cell>
          <cell r="D26" t="str">
            <v>MASCULINA</v>
          </cell>
        </row>
        <row r="27">
          <cell r="A27">
            <v>27</v>
          </cell>
          <cell r="B27" t="str">
            <v>A.D. GASTÉIZ</v>
          </cell>
          <cell r="C27" t="str">
            <v>PVS</v>
          </cell>
          <cell r="D27" t="str">
            <v>MASCULINA</v>
          </cell>
        </row>
        <row r="28">
          <cell r="A28">
            <v>28</v>
          </cell>
          <cell r="B28" t="str">
            <v>LA GENERAL DE GRANADA</v>
          </cell>
          <cell r="C28" t="str">
            <v>AND</v>
          </cell>
          <cell r="D28" t="str">
            <v>MASCULINA</v>
          </cell>
        </row>
        <row r="29">
          <cell r="A29">
            <v>29</v>
          </cell>
          <cell r="B29" t="str">
            <v>CAN BERARDO RIPOLLET DHM</v>
          </cell>
          <cell r="C29" t="str">
            <v>CAT</v>
          </cell>
          <cell r="D29" t="str">
            <v>MASCULINA</v>
          </cell>
        </row>
        <row r="30">
          <cell r="A30">
            <v>30</v>
          </cell>
          <cell r="B30" t="str">
            <v>ORCASITAS COVIBAR</v>
          </cell>
          <cell r="C30" t="str">
            <v>MAD</v>
          </cell>
          <cell r="D30" t="str">
            <v>MASCULINA</v>
          </cell>
        </row>
        <row r="31">
          <cell r="A31">
            <v>31</v>
          </cell>
          <cell r="B31" t="str">
            <v>MERCANTIL SEVILLA</v>
          </cell>
          <cell r="C31" t="str">
            <v>AND</v>
          </cell>
          <cell r="D31" t="str">
            <v>MASCULINA</v>
          </cell>
        </row>
        <row r="32">
          <cell r="A32">
            <v>32</v>
          </cell>
          <cell r="B32" t="str">
            <v>LEGANÉS</v>
          </cell>
          <cell r="C32" t="str">
            <v>MAD</v>
          </cell>
          <cell r="D32" t="str">
            <v>MASCULINA</v>
          </cell>
        </row>
        <row r="33">
          <cell r="A33">
            <v>33</v>
          </cell>
          <cell r="B33" t="str">
            <v>C.T.T. ATENEU 1882</v>
          </cell>
          <cell r="C33" t="str">
            <v>CAT</v>
          </cell>
          <cell r="D33" t="str">
            <v>MASCULINA</v>
          </cell>
        </row>
        <row r="34">
          <cell r="A34">
            <v>34</v>
          </cell>
          <cell r="B34" t="str">
            <v>LEBRIJA UAGA-COAG</v>
          </cell>
          <cell r="C34" t="str">
            <v>AND</v>
          </cell>
          <cell r="D34" t="str">
            <v>MASCULINA</v>
          </cell>
        </row>
        <row r="35">
          <cell r="A35">
            <v>35</v>
          </cell>
          <cell r="B35" t="str">
            <v>UCAM T.M. CARTAGENA</v>
          </cell>
          <cell r="C35" t="str">
            <v>MUR</v>
          </cell>
          <cell r="D35" t="str">
            <v>MASCULINA</v>
          </cell>
        </row>
        <row r="36">
          <cell r="A36">
            <v>36</v>
          </cell>
          <cell r="B36" t="str">
            <v>T.T. LA PASSIÓ</v>
          </cell>
          <cell r="C36" t="str">
            <v>CAT</v>
          </cell>
          <cell r="D36" t="str">
            <v>MASCULINA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"/>
      <sheetName val="IN"/>
      <sheetName val="RK"/>
      <sheetName val="EQ"/>
      <sheetName val="IND"/>
      <sheetName val="E 1ª Y 2ª"/>
      <sheetName val="E 3ª"/>
      <sheetName val="IM"/>
      <sheetName val="IF"/>
      <sheetName val="ACT"/>
      <sheetName val="RES"/>
      <sheetName val="ACTAS"/>
      <sheetName val="ACTA EQ"/>
    </sheetNames>
    <sheetDataSet>
      <sheetData sheetId="0"/>
      <sheetData sheetId="1" refreshError="1">
        <row r="3">
          <cell r="A3">
            <v>101</v>
          </cell>
          <cell r="B3" t="str">
            <v>MORENO</v>
          </cell>
          <cell r="C3" t="str">
            <v>ROSARIO</v>
          </cell>
          <cell r="D3" t="str">
            <v>Pablo</v>
          </cell>
          <cell r="E3" t="str">
            <v>M</v>
          </cell>
          <cell r="F3" t="str">
            <v>AND</v>
          </cell>
          <cell r="G3" t="str">
            <v>MORENO, Pablo</v>
          </cell>
          <cell r="H3" t="str">
            <v>ANDALUCÍA</v>
          </cell>
          <cell r="I3">
            <v>1442</v>
          </cell>
        </row>
        <row r="4">
          <cell r="A4">
            <v>102</v>
          </cell>
          <cell r="B4" t="str">
            <v>MARTÍN</v>
          </cell>
          <cell r="C4" t="str">
            <v>VARGAS</v>
          </cell>
          <cell r="D4" t="str">
            <v>Carlos</v>
          </cell>
          <cell r="E4" t="str">
            <v>M</v>
          </cell>
          <cell r="F4" t="str">
            <v>AND</v>
          </cell>
          <cell r="G4" t="str">
            <v>MARTÍN, Carlos</v>
          </cell>
          <cell r="H4" t="str">
            <v>ANDALUCÍA</v>
          </cell>
          <cell r="I4">
            <v>1613</v>
          </cell>
        </row>
        <row r="5">
          <cell r="A5">
            <v>103</v>
          </cell>
          <cell r="B5" t="str">
            <v>MARTÍNEZ</v>
          </cell>
          <cell r="C5" t="str">
            <v>YÉLAMOS</v>
          </cell>
          <cell r="D5" t="str">
            <v>Raúl</v>
          </cell>
          <cell r="E5" t="str">
            <v>M</v>
          </cell>
          <cell r="F5" t="str">
            <v>AND</v>
          </cell>
          <cell r="G5" t="str">
            <v>MARTÍNEZ, Raúl</v>
          </cell>
          <cell r="H5" t="str">
            <v>ANDALUCÍA</v>
          </cell>
          <cell r="I5">
            <v>114</v>
          </cell>
        </row>
        <row r="6">
          <cell r="A6">
            <v>104</v>
          </cell>
          <cell r="B6" t="str">
            <v>ANICETO</v>
          </cell>
          <cell r="C6" t="str">
            <v>MEGÍAS</v>
          </cell>
          <cell r="D6" t="str">
            <v>Carmen</v>
          </cell>
          <cell r="E6" t="str">
            <v>F</v>
          </cell>
          <cell r="F6" t="str">
            <v>AND</v>
          </cell>
          <cell r="G6" t="str">
            <v>ANICETO, Carmen</v>
          </cell>
          <cell r="H6" t="str">
            <v>ANDALUCÍA</v>
          </cell>
          <cell r="I6">
            <v>1100</v>
          </cell>
        </row>
        <row r="7">
          <cell r="A7">
            <v>105</v>
          </cell>
          <cell r="B7" t="str">
            <v>ROLDÁN</v>
          </cell>
          <cell r="C7" t="str">
            <v>PÉREZ</v>
          </cell>
          <cell r="D7" t="str">
            <v>Almudena</v>
          </cell>
          <cell r="E7" t="str">
            <v>F</v>
          </cell>
          <cell r="F7" t="str">
            <v>AND</v>
          </cell>
          <cell r="G7" t="str">
            <v>ROLDÁN, Almudena</v>
          </cell>
          <cell r="H7" t="str">
            <v>ANDALUCÍA</v>
          </cell>
          <cell r="I7">
            <v>772</v>
          </cell>
        </row>
        <row r="8">
          <cell r="A8">
            <v>106</v>
          </cell>
          <cell r="B8" t="str">
            <v>ARCHIDONA</v>
          </cell>
          <cell r="C8" t="str">
            <v>MARTÍN</v>
          </cell>
          <cell r="D8" t="str">
            <v>Victoria</v>
          </cell>
          <cell r="E8" t="str">
            <v>F</v>
          </cell>
          <cell r="F8" t="str">
            <v>AND</v>
          </cell>
          <cell r="G8" t="str">
            <v>ARCHIDONA, Victoria</v>
          </cell>
          <cell r="H8" t="str">
            <v>ANDALUCÍA</v>
          </cell>
          <cell r="I8">
            <v>168</v>
          </cell>
        </row>
        <row r="9">
          <cell r="A9">
            <v>107</v>
          </cell>
          <cell r="B9" t="str">
            <v>GINER</v>
          </cell>
          <cell r="C9" t="str">
            <v>CANTÓN</v>
          </cell>
          <cell r="D9" t="str">
            <v>Francisco</v>
          </cell>
          <cell r="E9" t="str">
            <v>M</v>
          </cell>
          <cell r="F9" t="str">
            <v>ARA</v>
          </cell>
          <cell r="G9" t="str">
            <v>GINER, Francisco</v>
          </cell>
          <cell r="H9" t="str">
            <v>ARAGÓN</v>
          </cell>
        </row>
        <row r="10">
          <cell r="A10">
            <v>108</v>
          </cell>
          <cell r="B10" t="str">
            <v>GINER</v>
          </cell>
          <cell r="C10" t="str">
            <v>CANTÓN</v>
          </cell>
          <cell r="D10" t="str">
            <v>Ricardo</v>
          </cell>
          <cell r="E10" t="str">
            <v>M</v>
          </cell>
          <cell r="F10" t="str">
            <v>ARA</v>
          </cell>
          <cell r="G10" t="str">
            <v>GINER, Ricardo</v>
          </cell>
          <cell r="H10" t="str">
            <v>ARAGÓN</v>
          </cell>
          <cell r="I10">
            <v>50</v>
          </cell>
        </row>
        <row r="11">
          <cell r="A11">
            <v>109</v>
          </cell>
          <cell r="B11" t="str">
            <v>BERMEJO</v>
          </cell>
          <cell r="C11" t="str">
            <v>MAYORAL</v>
          </cell>
          <cell r="D11" t="str">
            <v>Jesús</v>
          </cell>
          <cell r="E11" t="str">
            <v>M</v>
          </cell>
          <cell r="F11" t="str">
            <v>ARA</v>
          </cell>
          <cell r="G11" t="str">
            <v>BERMEJO, Jesús</v>
          </cell>
          <cell r="H11" t="str">
            <v>ARAGÓN</v>
          </cell>
        </row>
        <row r="12">
          <cell r="A12">
            <v>110</v>
          </cell>
          <cell r="B12" t="str">
            <v>AQUILÚE</v>
          </cell>
          <cell r="C12" t="str">
            <v>LACARTE</v>
          </cell>
          <cell r="D12" t="str">
            <v>Lorena</v>
          </cell>
          <cell r="E12" t="str">
            <v>F</v>
          </cell>
          <cell r="F12" t="str">
            <v>ARA</v>
          </cell>
          <cell r="G12" t="str">
            <v>AQUILÚE, Lorena</v>
          </cell>
          <cell r="H12" t="str">
            <v>ARAGÓN</v>
          </cell>
        </row>
        <row r="13">
          <cell r="A13">
            <v>111</v>
          </cell>
          <cell r="B13" t="str">
            <v>MARTÍN</v>
          </cell>
          <cell r="C13" t="str">
            <v>CAMPOS</v>
          </cell>
          <cell r="D13" t="str">
            <v>Virginia</v>
          </cell>
          <cell r="E13" t="str">
            <v>F</v>
          </cell>
          <cell r="F13" t="str">
            <v>ARA</v>
          </cell>
          <cell r="G13" t="str">
            <v>MARTÍN, Virginia</v>
          </cell>
          <cell r="H13" t="str">
            <v>ARAGÓN</v>
          </cell>
        </row>
        <row r="14">
          <cell r="A14">
            <v>112</v>
          </cell>
          <cell r="B14" t="str">
            <v>RAMOS</v>
          </cell>
          <cell r="C14" t="str">
            <v>ROIG</v>
          </cell>
          <cell r="D14" t="str">
            <v>Cristina</v>
          </cell>
          <cell r="E14" t="str">
            <v>F</v>
          </cell>
          <cell r="F14" t="str">
            <v>ARA</v>
          </cell>
          <cell r="G14" t="str">
            <v>RAMOS, Cristina</v>
          </cell>
          <cell r="H14" t="str">
            <v>ARAGÓN</v>
          </cell>
        </row>
        <row r="15">
          <cell r="A15">
            <v>113</v>
          </cell>
          <cell r="B15" t="str">
            <v>BARROSO</v>
          </cell>
          <cell r="C15" t="str">
            <v>REYES</v>
          </cell>
          <cell r="D15" t="str">
            <v>Esteban</v>
          </cell>
          <cell r="E15" t="str">
            <v>M</v>
          </cell>
          <cell r="F15" t="str">
            <v>AST</v>
          </cell>
          <cell r="G15" t="str">
            <v>BARROSO, Esteban</v>
          </cell>
          <cell r="H15" t="str">
            <v>ASTURIAS</v>
          </cell>
        </row>
        <row r="16">
          <cell r="A16">
            <v>114</v>
          </cell>
          <cell r="B16" t="str">
            <v>RODRÍGUEZ</v>
          </cell>
          <cell r="C16" t="str">
            <v>GONZÁLEZ</v>
          </cell>
          <cell r="D16" t="str">
            <v>David</v>
          </cell>
          <cell r="E16" t="str">
            <v>M</v>
          </cell>
          <cell r="F16" t="str">
            <v>AST</v>
          </cell>
          <cell r="G16" t="str">
            <v>RODRÍGUEZ, David</v>
          </cell>
          <cell r="H16" t="str">
            <v>ASTURIAS</v>
          </cell>
        </row>
        <row r="17">
          <cell r="A17">
            <v>115</v>
          </cell>
          <cell r="B17" t="str">
            <v>DE LA ROSA</v>
          </cell>
          <cell r="C17" t="str">
            <v>DE SAA</v>
          </cell>
          <cell r="D17" t="str">
            <v>Jorge</v>
          </cell>
          <cell r="E17" t="str">
            <v>M</v>
          </cell>
          <cell r="F17" t="str">
            <v>AST</v>
          </cell>
          <cell r="G17" t="str">
            <v>DE LA ROSA, Jorge</v>
          </cell>
          <cell r="H17" t="str">
            <v>ASTURIAS</v>
          </cell>
        </row>
        <row r="18">
          <cell r="A18">
            <v>116</v>
          </cell>
          <cell r="B18" t="str">
            <v>REBANAL</v>
          </cell>
          <cell r="C18" t="str">
            <v>SANTISTEBAN</v>
          </cell>
          <cell r="D18" t="str">
            <v>Laura</v>
          </cell>
          <cell r="E18" t="str">
            <v>F</v>
          </cell>
          <cell r="F18" t="str">
            <v>AST</v>
          </cell>
          <cell r="G18" t="str">
            <v>REBANAL, Laura</v>
          </cell>
          <cell r="H18" t="str">
            <v>ASTURIAS</v>
          </cell>
          <cell r="I18">
            <v>39</v>
          </cell>
        </row>
        <row r="19">
          <cell r="A19">
            <v>117</v>
          </cell>
          <cell r="B19" t="str">
            <v>RODRÍGUEZ-URÍA</v>
          </cell>
          <cell r="C19" t="str">
            <v>SUÁREZ</v>
          </cell>
          <cell r="D19" t="str">
            <v>Isabel</v>
          </cell>
          <cell r="E19" t="str">
            <v>F</v>
          </cell>
          <cell r="F19" t="str">
            <v>AST</v>
          </cell>
          <cell r="G19" t="str">
            <v>RODRÍGUEZ-URÍA, Isabel</v>
          </cell>
          <cell r="H19" t="str">
            <v>ASTURIAS</v>
          </cell>
          <cell r="I19">
            <v>50</v>
          </cell>
        </row>
        <row r="20">
          <cell r="A20">
            <v>118</v>
          </cell>
          <cell r="B20" t="str">
            <v>LAGO</v>
          </cell>
          <cell r="C20" t="str">
            <v>MORALES</v>
          </cell>
          <cell r="D20" t="str">
            <v>Tatiana</v>
          </cell>
          <cell r="E20" t="str">
            <v>F</v>
          </cell>
          <cell r="F20" t="str">
            <v>AST</v>
          </cell>
          <cell r="G20" t="str">
            <v>LAGO, Tatiana</v>
          </cell>
          <cell r="H20" t="str">
            <v>ASTURIAS</v>
          </cell>
          <cell r="I20">
            <v>90</v>
          </cell>
        </row>
        <row r="21">
          <cell r="A21">
            <v>119</v>
          </cell>
          <cell r="B21" t="str">
            <v>TALTAVULL</v>
          </cell>
          <cell r="C21" t="str">
            <v>PONS</v>
          </cell>
          <cell r="D21" t="str">
            <v>Jaume</v>
          </cell>
          <cell r="E21" t="str">
            <v>M</v>
          </cell>
          <cell r="F21" t="str">
            <v>BAL</v>
          </cell>
          <cell r="G21" t="str">
            <v>TALTAVULL, Jaume</v>
          </cell>
          <cell r="H21" t="str">
            <v>BALEARES</v>
          </cell>
        </row>
        <row r="22">
          <cell r="A22">
            <v>120</v>
          </cell>
          <cell r="B22" t="str">
            <v>CRESPO</v>
          </cell>
          <cell r="C22" t="str">
            <v>OLIVER</v>
          </cell>
          <cell r="D22" t="str">
            <v>Javier</v>
          </cell>
          <cell r="E22" t="str">
            <v>M</v>
          </cell>
          <cell r="F22" t="str">
            <v>BAL</v>
          </cell>
          <cell r="G22" t="str">
            <v>CRESPO, Javier</v>
          </cell>
          <cell r="H22" t="str">
            <v>BALEARES</v>
          </cell>
        </row>
        <row r="23">
          <cell r="A23">
            <v>121</v>
          </cell>
          <cell r="B23" t="str">
            <v>REDONDO</v>
          </cell>
          <cell r="C23" t="str">
            <v>PALOU</v>
          </cell>
          <cell r="D23" t="str">
            <v>Biel</v>
          </cell>
          <cell r="E23" t="str">
            <v>M</v>
          </cell>
          <cell r="F23" t="str">
            <v>BAL</v>
          </cell>
          <cell r="G23" t="str">
            <v>REDONDO, Biel</v>
          </cell>
          <cell r="H23" t="str">
            <v>BALEARES</v>
          </cell>
        </row>
        <row r="24">
          <cell r="A24">
            <v>122</v>
          </cell>
          <cell r="B24" t="str">
            <v>SÁNCHEZ</v>
          </cell>
          <cell r="C24" t="str">
            <v>ESCANELLAS</v>
          </cell>
          <cell r="D24" t="str">
            <v>Inma</v>
          </cell>
          <cell r="E24" t="str">
            <v>F</v>
          </cell>
          <cell r="F24" t="str">
            <v>BAL</v>
          </cell>
          <cell r="G24" t="str">
            <v>SÁNCHEZ, Inma</v>
          </cell>
          <cell r="H24" t="str">
            <v>BALEARES</v>
          </cell>
        </row>
        <row r="25">
          <cell r="A25">
            <v>123</v>
          </cell>
          <cell r="B25" t="str">
            <v>CUENCA</v>
          </cell>
          <cell r="C25" t="str">
            <v>REINA</v>
          </cell>
          <cell r="D25" t="str">
            <v>María Asunción</v>
          </cell>
          <cell r="E25" t="str">
            <v>F</v>
          </cell>
          <cell r="F25" t="str">
            <v>BAL</v>
          </cell>
          <cell r="G25" t="str">
            <v>CUENCA, María Asunción</v>
          </cell>
          <cell r="H25" t="str">
            <v>BALEARES</v>
          </cell>
        </row>
        <row r="26">
          <cell r="A26">
            <v>124</v>
          </cell>
          <cell r="B26" t="str">
            <v>VALLS</v>
          </cell>
          <cell r="C26" t="str">
            <v>GARI</v>
          </cell>
          <cell r="D26" t="str">
            <v>Margarita</v>
          </cell>
          <cell r="E26" t="str">
            <v>F</v>
          </cell>
          <cell r="F26" t="str">
            <v>BAL</v>
          </cell>
          <cell r="G26" t="str">
            <v>VALLS, Margarita</v>
          </cell>
          <cell r="H26" t="str">
            <v>BALEARES</v>
          </cell>
        </row>
        <row r="27">
          <cell r="A27">
            <v>125</v>
          </cell>
          <cell r="B27" t="str">
            <v>GONZÁLEZ</v>
          </cell>
          <cell r="C27" t="str">
            <v>MARTÍN</v>
          </cell>
          <cell r="D27" t="str">
            <v>Pablo</v>
          </cell>
          <cell r="E27" t="str">
            <v>M</v>
          </cell>
          <cell r="F27" t="str">
            <v>CNR</v>
          </cell>
          <cell r="G27" t="str">
            <v>GONZÁLEZ, Pablo</v>
          </cell>
          <cell r="H27" t="str">
            <v>CANARIAS</v>
          </cell>
        </row>
        <row r="28">
          <cell r="A28">
            <v>126</v>
          </cell>
          <cell r="B28" t="str">
            <v>PIÑERO</v>
          </cell>
          <cell r="C28" t="str">
            <v>DE PAZ</v>
          </cell>
          <cell r="D28" t="str">
            <v>Iván</v>
          </cell>
          <cell r="E28" t="str">
            <v>M</v>
          </cell>
          <cell r="F28" t="str">
            <v>CNR</v>
          </cell>
          <cell r="G28" t="str">
            <v>PIÑERO, Iván</v>
          </cell>
          <cell r="H28" t="str">
            <v>CANARIAS</v>
          </cell>
        </row>
        <row r="29">
          <cell r="A29">
            <v>127</v>
          </cell>
          <cell r="B29" t="str">
            <v>NUEZ</v>
          </cell>
          <cell r="C29" t="str">
            <v>SOSA</v>
          </cell>
          <cell r="D29" t="str">
            <v>José Miguel</v>
          </cell>
          <cell r="E29" t="str">
            <v>M</v>
          </cell>
          <cell r="F29" t="str">
            <v>CNR</v>
          </cell>
          <cell r="G29" t="str">
            <v>NUEZ, José Miguel</v>
          </cell>
          <cell r="H29" t="str">
            <v>CANARIAS</v>
          </cell>
        </row>
        <row r="30">
          <cell r="A30">
            <v>128</v>
          </cell>
          <cell r="B30" t="str">
            <v>MARTÍN</v>
          </cell>
          <cell r="C30" t="str">
            <v>MONTOYA</v>
          </cell>
          <cell r="D30" t="str">
            <v>Itahisa</v>
          </cell>
          <cell r="E30" t="str">
            <v>F</v>
          </cell>
          <cell r="F30" t="str">
            <v>CNR</v>
          </cell>
          <cell r="G30" t="str">
            <v>MARTÍN, Itahisa</v>
          </cell>
          <cell r="H30" t="str">
            <v>CANARIAS</v>
          </cell>
          <cell r="I30">
            <v>609</v>
          </cell>
        </row>
        <row r="31">
          <cell r="A31">
            <v>129</v>
          </cell>
          <cell r="B31" t="str">
            <v>SÁNCHEZ</v>
          </cell>
          <cell r="C31" t="str">
            <v>MONTOYA</v>
          </cell>
          <cell r="D31" t="str">
            <v>Laura</v>
          </cell>
          <cell r="E31" t="str">
            <v>F</v>
          </cell>
          <cell r="F31" t="str">
            <v>CNR</v>
          </cell>
          <cell r="G31" t="str">
            <v>SÁNCHEZ, Laura</v>
          </cell>
          <cell r="H31" t="str">
            <v>CANARIAS</v>
          </cell>
          <cell r="I31">
            <v>606</v>
          </cell>
        </row>
        <row r="32">
          <cell r="A32">
            <v>130</v>
          </cell>
          <cell r="B32" t="str">
            <v>REYES</v>
          </cell>
          <cell r="C32" t="str">
            <v>HERNÁNDEZ</v>
          </cell>
          <cell r="D32" t="str">
            <v>Zahedy</v>
          </cell>
          <cell r="E32" t="str">
            <v>F</v>
          </cell>
          <cell r="F32" t="str">
            <v>CNR</v>
          </cell>
          <cell r="G32" t="str">
            <v>REYES, Zahedy</v>
          </cell>
          <cell r="H32" t="str">
            <v>CANARIAS</v>
          </cell>
        </row>
        <row r="33">
          <cell r="A33">
            <v>131</v>
          </cell>
          <cell r="B33" t="str">
            <v>GARCÍA</v>
          </cell>
          <cell r="C33" t="str">
            <v>CASO</v>
          </cell>
          <cell r="D33" t="str">
            <v>Germán</v>
          </cell>
          <cell r="E33" t="str">
            <v>M</v>
          </cell>
          <cell r="F33" t="str">
            <v>CTB</v>
          </cell>
          <cell r="G33" t="str">
            <v>GARCÍA, Germán</v>
          </cell>
          <cell r="H33" t="str">
            <v>CANTABRIA</v>
          </cell>
          <cell r="I33">
            <v>45</v>
          </cell>
        </row>
        <row r="34">
          <cell r="A34">
            <v>132</v>
          </cell>
          <cell r="B34" t="str">
            <v>IGLESIAS</v>
          </cell>
          <cell r="C34" t="str">
            <v>IGLESIAS</v>
          </cell>
          <cell r="D34" t="str">
            <v>Mario</v>
          </cell>
          <cell r="E34" t="str">
            <v>M</v>
          </cell>
          <cell r="F34" t="str">
            <v>CTB</v>
          </cell>
          <cell r="G34" t="str">
            <v>IGLESIAS, Mario</v>
          </cell>
          <cell r="H34" t="str">
            <v>CANTABRIA</v>
          </cell>
        </row>
        <row r="35">
          <cell r="A35">
            <v>133</v>
          </cell>
          <cell r="B35" t="str">
            <v>GUTIÉRREZ</v>
          </cell>
          <cell r="C35" t="str">
            <v>SANZ-DAZA</v>
          </cell>
          <cell r="D35" t="str">
            <v>Carlos Manuel</v>
          </cell>
          <cell r="E35" t="str">
            <v>M</v>
          </cell>
          <cell r="F35" t="str">
            <v>CTB</v>
          </cell>
          <cell r="G35" t="str">
            <v>GUTIÉRREZ, Carlos Manuel</v>
          </cell>
          <cell r="H35" t="str">
            <v>CANTABRIA</v>
          </cell>
          <cell r="I35">
            <v>25</v>
          </cell>
        </row>
        <row r="36">
          <cell r="A36">
            <v>134</v>
          </cell>
          <cell r="B36" t="str">
            <v>PABLO</v>
          </cell>
          <cell r="C36" t="str">
            <v>ACHUTEGUI</v>
          </cell>
          <cell r="D36" t="str">
            <v>Amaia</v>
          </cell>
          <cell r="E36" t="str">
            <v>F</v>
          </cell>
          <cell r="F36" t="str">
            <v>CTB</v>
          </cell>
          <cell r="G36" t="str">
            <v>PABLO, Amaia</v>
          </cell>
          <cell r="H36" t="str">
            <v>CANTABRIA</v>
          </cell>
        </row>
        <row r="37">
          <cell r="A37">
            <v>135</v>
          </cell>
          <cell r="B37" t="str">
            <v>SÁNCHEZ</v>
          </cell>
          <cell r="C37" t="str">
            <v>SALAS</v>
          </cell>
          <cell r="D37" t="str">
            <v>Ruth</v>
          </cell>
          <cell r="E37" t="str">
            <v>F</v>
          </cell>
          <cell r="F37" t="str">
            <v>CTB</v>
          </cell>
          <cell r="G37" t="str">
            <v>SÁNCHEZ, Ruth</v>
          </cell>
          <cell r="H37" t="str">
            <v>CANTABRIA</v>
          </cell>
        </row>
        <row r="38">
          <cell r="A38">
            <v>136</v>
          </cell>
          <cell r="B38" t="str">
            <v>MONZÓ</v>
          </cell>
          <cell r="C38" t="str">
            <v>MONTERO</v>
          </cell>
          <cell r="D38" t="str">
            <v>Oriol</v>
          </cell>
          <cell r="E38" t="str">
            <v>M</v>
          </cell>
          <cell r="F38" t="str">
            <v>CAT</v>
          </cell>
          <cell r="G38" t="str">
            <v>MONZÓ, Oriol</v>
          </cell>
          <cell r="H38" t="str">
            <v>CATALUÑA</v>
          </cell>
        </row>
        <row r="39">
          <cell r="A39">
            <v>137</v>
          </cell>
          <cell r="B39" t="str">
            <v>NAVARRO</v>
          </cell>
          <cell r="C39" t="str">
            <v>GÁLVEZ</v>
          </cell>
          <cell r="D39" t="str">
            <v>Pere</v>
          </cell>
          <cell r="E39" t="str">
            <v>M</v>
          </cell>
          <cell r="F39" t="str">
            <v>CAT</v>
          </cell>
          <cell r="G39" t="str">
            <v>NAVARRO, Pere</v>
          </cell>
          <cell r="H39" t="str">
            <v>CATALUÑA</v>
          </cell>
          <cell r="I39">
            <v>1458</v>
          </cell>
        </row>
        <row r="40">
          <cell r="A40">
            <v>138</v>
          </cell>
          <cell r="B40" t="str">
            <v>RAMÍREZ</v>
          </cell>
          <cell r="C40" t="str">
            <v>BERMÚDEZ</v>
          </cell>
          <cell r="D40" t="str">
            <v>Jose</v>
          </cell>
          <cell r="E40" t="str">
            <v>M</v>
          </cell>
          <cell r="F40" t="str">
            <v>CAT</v>
          </cell>
          <cell r="G40" t="str">
            <v>RAMÍREZ, Jose</v>
          </cell>
          <cell r="H40" t="str">
            <v>CATALUÑA</v>
          </cell>
          <cell r="I40">
            <v>952</v>
          </cell>
        </row>
        <row r="41">
          <cell r="A41">
            <v>139</v>
          </cell>
          <cell r="B41" t="str">
            <v>RODRÍGUEZ</v>
          </cell>
          <cell r="C41" t="str">
            <v>GALLARDO</v>
          </cell>
          <cell r="D41" t="str">
            <v>Patricia</v>
          </cell>
          <cell r="E41" t="str">
            <v>F</v>
          </cell>
          <cell r="F41" t="str">
            <v>CAT</v>
          </cell>
          <cell r="G41" t="str">
            <v>RODRÍGUEZ, Patricia</v>
          </cell>
          <cell r="H41" t="str">
            <v>CATALUÑA</v>
          </cell>
          <cell r="I41">
            <v>550</v>
          </cell>
        </row>
        <row r="42">
          <cell r="A42">
            <v>140</v>
          </cell>
          <cell r="B42" t="str">
            <v>BADOSA</v>
          </cell>
          <cell r="C42" t="str">
            <v>REPISO</v>
          </cell>
          <cell r="D42" t="str">
            <v>Anna</v>
          </cell>
          <cell r="E42" t="str">
            <v>F</v>
          </cell>
          <cell r="F42" t="str">
            <v>CAT</v>
          </cell>
          <cell r="G42" t="str">
            <v>BADOSA, Anna</v>
          </cell>
          <cell r="H42" t="str">
            <v>CATALUÑA</v>
          </cell>
          <cell r="I42">
            <v>524</v>
          </cell>
        </row>
        <row r="43">
          <cell r="A43">
            <v>141</v>
          </cell>
          <cell r="B43" t="str">
            <v>BADOSA</v>
          </cell>
          <cell r="C43" t="str">
            <v>REPISO</v>
          </cell>
          <cell r="D43" t="str">
            <v>Sonia</v>
          </cell>
          <cell r="E43" t="str">
            <v>F</v>
          </cell>
          <cell r="F43" t="str">
            <v>CAT</v>
          </cell>
          <cell r="G43" t="str">
            <v>BADOSA, Sonia</v>
          </cell>
          <cell r="H43" t="str">
            <v>CATALUÑA</v>
          </cell>
        </row>
        <row r="44">
          <cell r="A44">
            <v>142</v>
          </cell>
          <cell r="B44" t="str">
            <v>HERRERA</v>
          </cell>
          <cell r="C44" t="str">
            <v>RAMÍREZ</v>
          </cell>
          <cell r="D44" t="str">
            <v>Carlos</v>
          </cell>
          <cell r="E44" t="str">
            <v>M</v>
          </cell>
          <cell r="F44" t="str">
            <v>CLM</v>
          </cell>
          <cell r="G44" t="str">
            <v>HERRERA, Carlos</v>
          </cell>
          <cell r="H44" t="str">
            <v>CASTILLA LA MANCHA</v>
          </cell>
        </row>
        <row r="45">
          <cell r="A45">
            <v>143</v>
          </cell>
          <cell r="B45" t="str">
            <v>RUIZ</v>
          </cell>
          <cell r="C45" t="str">
            <v>CALVO</v>
          </cell>
          <cell r="D45" t="str">
            <v>Benjamín</v>
          </cell>
          <cell r="E45" t="str">
            <v>M</v>
          </cell>
          <cell r="F45" t="str">
            <v>CLM</v>
          </cell>
          <cell r="G45" t="str">
            <v>RUIZ, Benjamín</v>
          </cell>
          <cell r="H45" t="str">
            <v>CASTILLA LA MANCHA</v>
          </cell>
        </row>
        <row r="46">
          <cell r="A46">
            <v>144</v>
          </cell>
          <cell r="B46" t="str">
            <v>RAMIRO</v>
          </cell>
          <cell r="C46" t="str">
            <v>MARTÍN</v>
          </cell>
          <cell r="D46" t="str">
            <v>Guillermo</v>
          </cell>
          <cell r="E46" t="str">
            <v>M</v>
          </cell>
          <cell r="F46" t="str">
            <v>CLM</v>
          </cell>
          <cell r="G46" t="str">
            <v>RAMIRO, Guillermo</v>
          </cell>
          <cell r="H46" t="str">
            <v>CASTILLA LA MANCHA</v>
          </cell>
        </row>
        <row r="47">
          <cell r="A47">
            <v>145</v>
          </cell>
          <cell r="B47" t="str">
            <v>AGUILAR</v>
          </cell>
          <cell r="C47" t="str">
            <v>LOZANO</v>
          </cell>
          <cell r="D47" t="str">
            <v>Sara</v>
          </cell>
          <cell r="E47" t="str">
            <v>F</v>
          </cell>
          <cell r="F47" t="str">
            <v>CLM</v>
          </cell>
          <cell r="G47" t="str">
            <v>AGUILAR, Sara</v>
          </cell>
          <cell r="H47" t="str">
            <v>CASTILLA LA MANCHA</v>
          </cell>
        </row>
        <row r="48">
          <cell r="A48">
            <v>146</v>
          </cell>
          <cell r="B48" t="str">
            <v>BENITO</v>
          </cell>
          <cell r="C48" t="str">
            <v>RODRÍGUEZ</v>
          </cell>
          <cell r="D48" t="str">
            <v>Raquel</v>
          </cell>
          <cell r="E48" t="str">
            <v>F</v>
          </cell>
          <cell r="F48" t="str">
            <v>CLM</v>
          </cell>
          <cell r="G48" t="str">
            <v>BENITO, Raquel</v>
          </cell>
          <cell r="H48" t="str">
            <v>CASTILLA LA MANCHA</v>
          </cell>
        </row>
        <row r="49">
          <cell r="A49">
            <v>147</v>
          </cell>
          <cell r="B49" t="str">
            <v>SÁNCHEZ</v>
          </cell>
          <cell r="C49" t="str">
            <v>HERNÁNDEZ</v>
          </cell>
          <cell r="D49" t="str">
            <v>Raquel</v>
          </cell>
          <cell r="E49" t="str">
            <v>F</v>
          </cell>
          <cell r="F49" t="str">
            <v>CLM</v>
          </cell>
          <cell r="G49" t="str">
            <v>SÁNCHEZ, Raquel</v>
          </cell>
          <cell r="H49" t="str">
            <v>CASTILLA LA MANCHA</v>
          </cell>
        </row>
        <row r="50">
          <cell r="A50">
            <v>148</v>
          </cell>
          <cell r="B50" t="str">
            <v xml:space="preserve">GÓMEZ </v>
          </cell>
          <cell r="C50" t="str">
            <v>FERNÁNDEZ</v>
          </cell>
          <cell r="D50" t="str">
            <v>Abraham</v>
          </cell>
          <cell r="E50" t="str">
            <v>M</v>
          </cell>
          <cell r="F50" t="str">
            <v>CYL</v>
          </cell>
          <cell r="G50" t="str">
            <v>GÓMEZ , Abraham</v>
          </cell>
          <cell r="H50" t="str">
            <v>CASTILLA Y LEÓN</v>
          </cell>
        </row>
        <row r="51">
          <cell r="A51">
            <v>149</v>
          </cell>
          <cell r="B51" t="str">
            <v>ZÁRATE</v>
          </cell>
          <cell r="C51" t="str">
            <v>CATÓN</v>
          </cell>
          <cell r="D51" t="str">
            <v>Pablo</v>
          </cell>
          <cell r="E51" t="str">
            <v>M</v>
          </cell>
          <cell r="F51" t="str">
            <v>CYL</v>
          </cell>
          <cell r="G51" t="str">
            <v>ZÁRATE, Pablo</v>
          </cell>
          <cell r="H51" t="str">
            <v>CASTILLA Y LEÓN</v>
          </cell>
          <cell r="I51">
            <v>75</v>
          </cell>
        </row>
        <row r="52">
          <cell r="A52">
            <v>150</v>
          </cell>
          <cell r="B52" t="str">
            <v>ILLERA</v>
          </cell>
          <cell r="C52" t="str">
            <v>LÓPEZ</v>
          </cell>
          <cell r="D52" t="str">
            <v>Rubén</v>
          </cell>
          <cell r="E52" t="str">
            <v>M</v>
          </cell>
          <cell r="F52" t="str">
            <v>CYL</v>
          </cell>
          <cell r="G52" t="str">
            <v>ILLERA, Rubén</v>
          </cell>
          <cell r="H52" t="str">
            <v>CASTILLA Y LEÓN</v>
          </cell>
        </row>
        <row r="53">
          <cell r="A53">
            <v>151</v>
          </cell>
          <cell r="B53" t="str">
            <v>PARDO</v>
          </cell>
          <cell r="C53" t="str">
            <v>ARIAS CAHERO</v>
          </cell>
          <cell r="D53" t="str">
            <v>Lis María</v>
          </cell>
          <cell r="E53" t="str">
            <v>F</v>
          </cell>
          <cell r="F53" t="str">
            <v>CYL</v>
          </cell>
          <cell r="G53" t="str">
            <v>PARDO, Lis María</v>
          </cell>
          <cell r="H53" t="str">
            <v>CASTILLA Y LEÓN</v>
          </cell>
          <cell r="I53">
            <v>113</v>
          </cell>
        </row>
        <row r="54">
          <cell r="A54">
            <v>152</v>
          </cell>
          <cell r="B54" t="str">
            <v>MARTÍN</v>
          </cell>
          <cell r="C54" t="str">
            <v>PRIETO</v>
          </cell>
          <cell r="D54" t="str">
            <v>María</v>
          </cell>
          <cell r="E54" t="str">
            <v>F</v>
          </cell>
          <cell r="F54" t="str">
            <v>CYL</v>
          </cell>
          <cell r="G54" t="str">
            <v>MARTÍN, María</v>
          </cell>
          <cell r="H54" t="str">
            <v>CASTILLA Y LEÓN</v>
          </cell>
          <cell r="I54">
            <v>77</v>
          </cell>
        </row>
        <row r="55">
          <cell r="A55">
            <v>153</v>
          </cell>
          <cell r="B55" t="str">
            <v>GALLO</v>
          </cell>
          <cell r="C55" t="str">
            <v>FONTANILLAS</v>
          </cell>
          <cell r="D55" t="str">
            <v>María del Carmen</v>
          </cell>
          <cell r="E55" t="str">
            <v>F</v>
          </cell>
          <cell r="F55" t="str">
            <v>CYL</v>
          </cell>
          <cell r="G55" t="str">
            <v>GALLO, María del Carmen</v>
          </cell>
          <cell r="H55" t="str">
            <v>CASTILLA Y LEÓN</v>
          </cell>
          <cell r="I55">
            <v>169</v>
          </cell>
        </row>
        <row r="56">
          <cell r="A56">
            <v>154</v>
          </cell>
          <cell r="B56" t="str">
            <v>ROCHER</v>
          </cell>
          <cell r="C56" t="str">
            <v>DORADO</v>
          </cell>
          <cell r="D56" t="str">
            <v>Juan Miguel</v>
          </cell>
          <cell r="E56" t="str">
            <v>M</v>
          </cell>
          <cell r="F56" t="str">
            <v>CEU</v>
          </cell>
          <cell r="G56" t="str">
            <v>ROCHER, Juan Miguel</v>
          </cell>
          <cell r="H56" t="str">
            <v>CEUTA</v>
          </cell>
        </row>
        <row r="57">
          <cell r="A57">
            <v>155</v>
          </cell>
          <cell r="B57" t="str">
            <v>SOBRINO</v>
          </cell>
          <cell r="C57" t="str">
            <v>SERRÁN</v>
          </cell>
          <cell r="D57" t="str">
            <v>Manuel</v>
          </cell>
          <cell r="E57" t="str">
            <v>M</v>
          </cell>
          <cell r="F57" t="str">
            <v>CEU</v>
          </cell>
          <cell r="G57" t="str">
            <v>SOBRINO, Manuel</v>
          </cell>
          <cell r="H57" t="str">
            <v>CEUTA</v>
          </cell>
        </row>
        <row r="58">
          <cell r="A58">
            <v>156</v>
          </cell>
          <cell r="B58" t="str">
            <v>MARISCAL</v>
          </cell>
          <cell r="C58" t="str">
            <v>SÁNCHEZ</v>
          </cell>
          <cell r="D58" t="str">
            <v>José Rubén</v>
          </cell>
          <cell r="E58" t="str">
            <v>M</v>
          </cell>
          <cell r="F58" t="str">
            <v>CEU</v>
          </cell>
          <cell r="G58" t="str">
            <v>MARISCAL, José Rubén</v>
          </cell>
          <cell r="H58" t="str">
            <v>CEUTA</v>
          </cell>
        </row>
        <row r="59">
          <cell r="A59">
            <v>159</v>
          </cell>
          <cell r="B59" t="str">
            <v>BRANCANO</v>
          </cell>
          <cell r="C59" t="str">
            <v>SÁNCHEZ</v>
          </cell>
          <cell r="D59" t="str">
            <v>Alberto</v>
          </cell>
          <cell r="E59" t="str">
            <v>M</v>
          </cell>
          <cell r="F59" t="str">
            <v>EXT</v>
          </cell>
          <cell r="G59" t="str">
            <v>BRANCANO, Alberto</v>
          </cell>
          <cell r="H59" t="str">
            <v>EXTREMADURA</v>
          </cell>
        </row>
        <row r="60">
          <cell r="A60">
            <v>160</v>
          </cell>
          <cell r="B60" t="str">
            <v>MERINO</v>
          </cell>
          <cell r="C60" t="str">
            <v>DELGADO</v>
          </cell>
          <cell r="D60" t="str">
            <v>Pablo</v>
          </cell>
          <cell r="E60" t="str">
            <v>M</v>
          </cell>
          <cell r="F60" t="str">
            <v>EXT</v>
          </cell>
          <cell r="G60" t="str">
            <v>MERINO, Pablo</v>
          </cell>
          <cell r="H60" t="str">
            <v>EXTREMADURA</v>
          </cell>
        </row>
        <row r="61">
          <cell r="A61">
            <v>161</v>
          </cell>
          <cell r="B61" t="str">
            <v>SANTIAGO</v>
          </cell>
          <cell r="C61" t="str">
            <v>CÓRDOVA</v>
          </cell>
          <cell r="D61" t="str">
            <v>Luis</v>
          </cell>
          <cell r="E61" t="str">
            <v>M</v>
          </cell>
          <cell r="F61" t="str">
            <v>EXT</v>
          </cell>
          <cell r="G61" t="str">
            <v>SANTIAGO, Luis</v>
          </cell>
          <cell r="H61" t="str">
            <v>EXTREMADURA</v>
          </cell>
        </row>
        <row r="62">
          <cell r="A62">
            <v>162</v>
          </cell>
          <cell r="B62" t="str">
            <v>CANDELARIO</v>
          </cell>
          <cell r="C62" t="str">
            <v>SANTIAGO</v>
          </cell>
          <cell r="D62" t="str">
            <v>Carmen María</v>
          </cell>
          <cell r="E62" t="str">
            <v>F</v>
          </cell>
          <cell r="F62" t="str">
            <v>EXT</v>
          </cell>
          <cell r="G62" t="str">
            <v>CANDELARIO, Carmen María</v>
          </cell>
          <cell r="H62" t="str">
            <v>EXTREMADURA</v>
          </cell>
        </row>
        <row r="63">
          <cell r="A63">
            <v>163</v>
          </cell>
          <cell r="B63" t="str">
            <v>HIDALGO</v>
          </cell>
          <cell r="C63" t="str">
            <v>BENITEZ</v>
          </cell>
          <cell r="D63" t="str">
            <v>Nieves</v>
          </cell>
          <cell r="E63" t="str">
            <v>F</v>
          </cell>
          <cell r="F63" t="str">
            <v>EXT</v>
          </cell>
          <cell r="G63" t="str">
            <v>HIDALGO, Nieves</v>
          </cell>
          <cell r="H63" t="str">
            <v>EXTREMADURA</v>
          </cell>
        </row>
        <row r="64">
          <cell r="A64">
            <v>164</v>
          </cell>
          <cell r="B64" t="str">
            <v>ESPEJO</v>
          </cell>
          <cell r="C64" t="str">
            <v>MORÁN</v>
          </cell>
          <cell r="D64" t="str">
            <v>María Azahara</v>
          </cell>
          <cell r="E64" t="str">
            <v>F</v>
          </cell>
          <cell r="F64" t="str">
            <v>EXT</v>
          </cell>
          <cell r="G64" t="str">
            <v>ESPEJO, María Azahara</v>
          </cell>
          <cell r="H64" t="str">
            <v>EXTREMADURA</v>
          </cell>
        </row>
        <row r="65">
          <cell r="A65">
            <v>165</v>
          </cell>
          <cell r="B65" t="str">
            <v>CABALEIRO</v>
          </cell>
          <cell r="C65" t="str">
            <v>FERNÁNDEZ</v>
          </cell>
          <cell r="D65" t="str">
            <v>Miguel</v>
          </cell>
          <cell r="E65" t="str">
            <v>M</v>
          </cell>
          <cell r="F65" t="str">
            <v>GAL</v>
          </cell>
          <cell r="G65" t="str">
            <v>CABALEIRO, Miguel</v>
          </cell>
          <cell r="H65" t="str">
            <v>GALICIA</v>
          </cell>
          <cell r="I65">
            <v>87</v>
          </cell>
        </row>
        <row r="66">
          <cell r="A66">
            <v>166</v>
          </cell>
          <cell r="B66" t="str">
            <v>BASANTA</v>
          </cell>
          <cell r="C66" t="str">
            <v>LÓPEZ</v>
          </cell>
          <cell r="D66" t="str">
            <v>Samuel</v>
          </cell>
          <cell r="E66" t="str">
            <v>M</v>
          </cell>
          <cell r="F66" t="str">
            <v>GAL</v>
          </cell>
          <cell r="G66" t="str">
            <v>BASANTA, Samuel</v>
          </cell>
          <cell r="H66" t="str">
            <v>GALICIA</v>
          </cell>
          <cell r="I66">
            <v>168</v>
          </cell>
        </row>
        <row r="67">
          <cell r="A67">
            <v>167</v>
          </cell>
          <cell r="B67" t="str">
            <v>RODRÍGUEZ</v>
          </cell>
          <cell r="C67" t="str">
            <v>PÉREZ</v>
          </cell>
          <cell r="D67" t="str">
            <v>Moisés</v>
          </cell>
          <cell r="E67" t="str">
            <v>M</v>
          </cell>
          <cell r="F67" t="str">
            <v>GAL</v>
          </cell>
          <cell r="G67" t="str">
            <v>RODRÍGUEZ, Moisés</v>
          </cell>
          <cell r="H67" t="str">
            <v>GALICIA</v>
          </cell>
          <cell r="I67">
            <v>50</v>
          </cell>
        </row>
        <row r="68">
          <cell r="A68">
            <v>168</v>
          </cell>
          <cell r="B68" t="str">
            <v>MOREIRA</v>
          </cell>
          <cell r="C68" t="str">
            <v>GARCÍA</v>
          </cell>
          <cell r="D68" t="str">
            <v>Elisa</v>
          </cell>
          <cell r="E68" t="str">
            <v>F</v>
          </cell>
          <cell r="F68" t="str">
            <v>GAL</v>
          </cell>
          <cell r="G68" t="str">
            <v>MOREIRA, Elisa</v>
          </cell>
          <cell r="H68" t="str">
            <v>GALICIA</v>
          </cell>
        </row>
        <row r="69">
          <cell r="A69">
            <v>169</v>
          </cell>
          <cell r="B69" t="str">
            <v>PÉREZ</v>
          </cell>
          <cell r="C69" t="str">
            <v>MORADO</v>
          </cell>
          <cell r="D69" t="str">
            <v>Silvia</v>
          </cell>
          <cell r="E69" t="str">
            <v>F</v>
          </cell>
          <cell r="F69" t="str">
            <v>GAL</v>
          </cell>
          <cell r="G69" t="str">
            <v>PÉREZ, Silvia</v>
          </cell>
          <cell r="H69" t="str">
            <v>GALICIA</v>
          </cell>
          <cell r="I69">
            <v>25</v>
          </cell>
        </row>
        <row r="70">
          <cell r="A70">
            <v>170</v>
          </cell>
          <cell r="B70" t="str">
            <v>RODRÍGUEZ</v>
          </cell>
          <cell r="C70" t="str">
            <v>FERNÁNDEZ</v>
          </cell>
          <cell r="D70" t="str">
            <v>Anai</v>
          </cell>
          <cell r="E70" t="str">
            <v>F</v>
          </cell>
          <cell r="F70" t="str">
            <v>GAL</v>
          </cell>
          <cell r="G70" t="str">
            <v>RODRÍGUEZ, Anai</v>
          </cell>
          <cell r="H70" t="str">
            <v>GALICIA</v>
          </cell>
        </row>
        <row r="71">
          <cell r="A71">
            <v>171</v>
          </cell>
          <cell r="B71" t="str">
            <v>SÁNCHEZ</v>
          </cell>
          <cell r="C71" t="str">
            <v>DELGADO</v>
          </cell>
          <cell r="D71" t="str">
            <v>Javier</v>
          </cell>
          <cell r="E71" t="str">
            <v>M</v>
          </cell>
          <cell r="F71" t="str">
            <v>MAD</v>
          </cell>
          <cell r="G71" t="str">
            <v>SÁNCHEZ, Javier</v>
          </cell>
          <cell r="H71" t="str">
            <v>MADRID</v>
          </cell>
          <cell r="I71">
            <v>126</v>
          </cell>
        </row>
        <row r="72">
          <cell r="A72">
            <v>172</v>
          </cell>
          <cell r="B72" t="str">
            <v>GÓMEZ</v>
          </cell>
          <cell r="C72" t="str">
            <v>FIDALGO</v>
          </cell>
          <cell r="D72" t="str">
            <v>Héctor</v>
          </cell>
          <cell r="E72" t="str">
            <v>M</v>
          </cell>
          <cell r="F72" t="str">
            <v>MAD</v>
          </cell>
          <cell r="G72" t="str">
            <v>GÓMEZ, Héctor</v>
          </cell>
          <cell r="H72" t="str">
            <v>MADRID</v>
          </cell>
          <cell r="I72">
            <v>188</v>
          </cell>
        </row>
        <row r="73">
          <cell r="A73">
            <v>173</v>
          </cell>
          <cell r="B73" t="str">
            <v>MUÑOZ</v>
          </cell>
          <cell r="C73" t="str">
            <v>AGUADO</v>
          </cell>
          <cell r="D73" t="str">
            <v>Marco Antonio</v>
          </cell>
          <cell r="E73" t="str">
            <v>M</v>
          </cell>
          <cell r="F73" t="str">
            <v>MAD</v>
          </cell>
          <cell r="G73" t="str">
            <v>MUÑOZ, Marco Antonio</v>
          </cell>
          <cell r="H73" t="str">
            <v>MADRID</v>
          </cell>
          <cell r="I73">
            <v>238</v>
          </cell>
        </row>
        <row r="74">
          <cell r="A74">
            <v>174</v>
          </cell>
          <cell r="B74" t="str">
            <v>DOMÍNGUEZ</v>
          </cell>
          <cell r="C74" t="str">
            <v>SIRVENT</v>
          </cell>
          <cell r="D74" t="str">
            <v>Natalia</v>
          </cell>
          <cell r="E74" t="str">
            <v>F</v>
          </cell>
          <cell r="F74" t="str">
            <v>MAD</v>
          </cell>
          <cell r="G74" t="str">
            <v>DOMÍNGUEZ, Natalia</v>
          </cell>
          <cell r="H74" t="str">
            <v>MADRID</v>
          </cell>
        </row>
        <row r="75">
          <cell r="A75">
            <v>175</v>
          </cell>
          <cell r="B75" t="str">
            <v>DOMÍNGUEZ</v>
          </cell>
          <cell r="C75" t="str">
            <v>SIRVENT</v>
          </cell>
          <cell r="D75" t="str">
            <v>Laura</v>
          </cell>
          <cell r="E75" t="str">
            <v>F</v>
          </cell>
          <cell r="F75" t="str">
            <v>MAD</v>
          </cell>
          <cell r="G75" t="str">
            <v>DOMÍNGUEZ, Laura</v>
          </cell>
          <cell r="H75" t="str">
            <v>MADRID</v>
          </cell>
        </row>
        <row r="76">
          <cell r="A76">
            <v>176</v>
          </cell>
          <cell r="B76" t="str">
            <v>BALLESTER</v>
          </cell>
          <cell r="C76" t="str">
            <v>FERNÁNDEZ</v>
          </cell>
          <cell r="D76" t="str">
            <v>Antonio</v>
          </cell>
          <cell r="E76" t="str">
            <v>M</v>
          </cell>
          <cell r="F76" t="str">
            <v>MUR</v>
          </cell>
          <cell r="G76" t="str">
            <v>BALLESTER, Antonio</v>
          </cell>
          <cell r="H76" t="str">
            <v>MURCIA</v>
          </cell>
          <cell r="I76">
            <v>106</v>
          </cell>
        </row>
        <row r="77">
          <cell r="A77">
            <v>177</v>
          </cell>
          <cell r="B77" t="str">
            <v>JEREZ</v>
          </cell>
          <cell r="C77" t="str">
            <v>ZAMORA</v>
          </cell>
          <cell r="D77" t="str">
            <v>Manuel</v>
          </cell>
          <cell r="E77" t="str">
            <v>M</v>
          </cell>
          <cell r="F77" t="str">
            <v>MUR</v>
          </cell>
          <cell r="G77" t="str">
            <v>JEREZ, Manuel</v>
          </cell>
          <cell r="H77" t="str">
            <v>MURCIA</v>
          </cell>
          <cell r="I77">
            <v>241</v>
          </cell>
        </row>
        <row r="78">
          <cell r="A78">
            <v>178</v>
          </cell>
          <cell r="B78" t="str">
            <v>ROS</v>
          </cell>
          <cell r="C78" t="str">
            <v>ORTEGA</v>
          </cell>
          <cell r="D78" t="str">
            <v>Francisco Javier</v>
          </cell>
          <cell r="E78" t="str">
            <v>M</v>
          </cell>
          <cell r="F78" t="str">
            <v>MUR</v>
          </cell>
          <cell r="G78" t="str">
            <v>ROS, Francisco Javier</v>
          </cell>
          <cell r="H78" t="str">
            <v>MURCIA</v>
          </cell>
          <cell r="I78">
            <v>65</v>
          </cell>
        </row>
        <row r="79">
          <cell r="A79">
            <v>179</v>
          </cell>
          <cell r="B79" t="str">
            <v>VILLADA</v>
          </cell>
          <cell r="C79" t="str">
            <v>MARTÍNEZ</v>
          </cell>
          <cell r="D79" t="str">
            <v>Jénnifer</v>
          </cell>
          <cell r="E79" t="str">
            <v>F</v>
          </cell>
          <cell r="F79" t="str">
            <v>MUR</v>
          </cell>
          <cell r="G79" t="str">
            <v>VILLADA, Jénnifer</v>
          </cell>
          <cell r="H79" t="str">
            <v>MURCIA</v>
          </cell>
          <cell r="I79">
            <v>1659</v>
          </cell>
        </row>
        <row r="80">
          <cell r="A80">
            <v>180</v>
          </cell>
          <cell r="B80" t="str">
            <v>MONTALBÁN</v>
          </cell>
          <cell r="C80" t="str">
            <v>CONESA</v>
          </cell>
          <cell r="D80" t="str">
            <v>Patricia</v>
          </cell>
          <cell r="E80" t="str">
            <v>F</v>
          </cell>
          <cell r="F80" t="str">
            <v>MUR</v>
          </cell>
          <cell r="G80" t="str">
            <v>MONTALBÁN, Patricia</v>
          </cell>
          <cell r="H80" t="str">
            <v>MURCIA</v>
          </cell>
          <cell r="I80">
            <v>550</v>
          </cell>
        </row>
        <row r="81">
          <cell r="A81">
            <v>181</v>
          </cell>
          <cell r="B81" t="str">
            <v>ROS</v>
          </cell>
          <cell r="C81" t="str">
            <v>ORTEGA</v>
          </cell>
          <cell r="D81" t="str">
            <v>Nuria</v>
          </cell>
          <cell r="E81" t="str">
            <v>F</v>
          </cell>
          <cell r="F81" t="str">
            <v>MUR</v>
          </cell>
          <cell r="G81" t="str">
            <v>ROS, Nuria</v>
          </cell>
          <cell r="H81" t="str">
            <v>MURCIA</v>
          </cell>
          <cell r="I81">
            <v>790</v>
          </cell>
        </row>
        <row r="82">
          <cell r="A82">
            <v>182</v>
          </cell>
          <cell r="B82" t="str">
            <v>EZQUER</v>
          </cell>
          <cell r="C82" t="str">
            <v>TIBERIO</v>
          </cell>
          <cell r="D82" t="str">
            <v>Daniel</v>
          </cell>
          <cell r="E82" t="str">
            <v>M</v>
          </cell>
          <cell r="F82" t="str">
            <v>NAV</v>
          </cell>
          <cell r="G82" t="str">
            <v>EZQUER, Daniel</v>
          </cell>
          <cell r="H82" t="str">
            <v>NAVARRA</v>
          </cell>
        </row>
        <row r="83">
          <cell r="A83">
            <v>183</v>
          </cell>
          <cell r="B83" t="str">
            <v>MARTÍNEZ</v>
          </cell>
          <cell r="C83" t="str">
            <v>IZCO</v>
          </cell>
          <cell r="D83" t="str">
            <v>Carlos</v>
          </cell>
          <cell r="E83" t="str">
            <v>M</v>
          </cell>
          <cell r="F83" t="str">
            <v>NAV</v>
          </cell>
          <cell r="G83" t="str">
            <v>MARTÍNEZ, Carlos</v>
          </cell>
          <cell r="H83" t="str">
            <v>NAVARRA</v>
          </cell>
        </row>
        <row r="84">
          <cell r="A84">
            <v>184</v>
          </cell>
          <cell r="B84" t="str">
            <v>PENG</v>
          </cell>
          <cell r="D84" t="str">
            <v>Yan Song</v>
          </cell>
          <cell r="E84" t="str">
            <v>M</v>
          </cell>
          <cell r="F84" t="str">
            <v>NAV</v>
          </cell>
          <cell r="G84" t="str">
            <v>PENG, Yan Song</v>
          </cell>
          <cell r="H84" t="str">
            <v>NAVARRA</v>
          </cell>
        </row>
        <row r="85">
          <cell r="A85">
            <v>185</v>
          </cell>
          <cell r="B85" t="str">
            <v>ALMENARA</v>
          </cell>
          <cell r="C85" t="str">
            <v>ESCUDERO</v>
          </cell>
          <cell r="D85" t="str">
            <v>Maite</v>
          </cell>
          <cell r="E85" t="str">
            <v>F</v>
          </cell>
          <cell r="F85" t="str">
            <v>NAV</v>
          </cell>
          <cell r="G85" t="str">
            <v>ALMENARA, Maite</v>
          </cell>
          <cell r="H85" t="str">
            <v>NAVARRA</v>
          </cell>
        </row>
        <row r="86">
          <cell r="A86">
            <v>186</v>
          </cell>
          <cell r="B86" t="str">
            <v>SERNA</v>
          </cell>
          <cell r="C86" t="str">
            <v>FERNÁNDEZ</v>
          </cell>
          <cell r="D86" t="str">
            <v>Araceli</v>
          </cell>
          <cell r="E86" t="str">
            <v>F</v>
          </cell>
          <cell r="F86" t="str">
            <v>NAV</v>
          </cell>
          <cell r="G86" t="str">
            <v>SERNA, Araceli</v>
          </cell>
          <cell r="H86" t="str">
            <v>NAVARRA</v>
          </cell>
        </row>
        <row r="87">
          <cell r="A87">
            <v>187</v>
          </cell>
          <cell r="B87" t="str">
            <v>ZUFÍA</v>
          </cell>
          <cell r="C87" t="str">
            <v>ELIZADE</v>
          </cell>
          <cell r="D87" t="str">
            <v>Edurne</v>
          </cell>
          <cell r="E87" t="str">
            <v>F</v>
          </cell>
          <cell r="F87" t="str">
            <v>NAV</v>
          </cell>
          <cell r="G87" t="str">
            <v>ZUFÍA, Edurne</v>
          </cell>
          <cell r="H87" t="str">
            <v>NAVARRA</v>
          </cell>
        </row>
        <row r="88">
          <cell r="A88">
            <v>188</v>
          </cell>
          <cell r="B88" t="str">
            <v>ROJO</v>
          </cell>
          <cell r="C88" t="str">
            <v>DE OLANO</v>
          </cell>
          <cell r="D88" t="str">
            <v>Unai</v>
          </cell>
          <cell r="E88" t="str">
            <v>M</v>
          </cell>
          <cell r="F88" t="str">
            <v>PVS</v>
          </cell>
          <cell r="G88" t="str">
            <v>ROJO, Unai</v>
          </cell>
          <cell r="H88" t="str">
            <v>PAÍS VASCO</v>
          </cell>
          <cell r="I88">
            <v>128</v>
          </cell>
        </row>
        <row r="89">
          <cell r="A89">
            <v>189</v>
          </cell>
          <cell r="B89" t="str">
            <v>MENZADONA</v>
          </cell>
          <cell r="C89" t="str">
            <v>GAROÑA</v>
          </cell>
          <cell r="D89" t="str">
            <v>Yon</v>
          </cell>
          <cell r="E89" t="str">
            <v>M</v>
          </cell>
          <cell r="F89" t="str">
            <v>PVS</v>
          </cell>
          <cell r="G89" t="str">
            <v>MENZADONA, Yon</v>
          </cell>
          <cell r="H89" t="str">
            <v>PAÍS VASCO</v>
          </cell>
        </row>
        <row r="90">
          <cell r="A90">
            <v>190</v>
          </cell>
          <cell r="B90" t="str">
            <v>VALVERDE</v>
          </cell>
          <cell r="C90" t="str">
            <v>JAÚREGUI</v>
          </cell>
          <cell r="D90" t="str">
            <v>Aitor</v>
          </cell>
          <cell r="E90" t="str">
            <v>M</v>
          </cell>
          <cell r="F90" t="str">
            <v>PVS</v>
          </cell>
          <cell r="G90" t="str">
            <v>VALVERDE, Aitor</v>
          </cell>
          <cell r="H90" t="str">
            <v>PAÍS VASCO</v>
          </cell>
          <cell r="I90">
            <v>400</v>
          </cell>
        </row>
        <row r="91">
          <cell r="A91">
            <v>191</v>
          </cell>
          <cell r="B91" t="str">
            <v>URIZANA</v>
          </cell>
          <cell r="C91" t="str">
            <v>VIADAS</v>
          </cell>
          <cell r="D91" t="str">
            <v>Jesús</v>
          </cell>
          <cell r="E91" t="str">
            <v>M</v>
          </cell>
          <cell r="F91" t="str">
            <v>RIO</v>
          </cell>
          <cell r="G91" t="str">
            <v>URIZANA, Jesús</v>
          </cell>
          <cell r="H91" t="str">
            <v>LA RIOJA</v>
          </cell>
        </row>
        <row r="92">
          <cell r="A92">
            <v>192</v>
          </cell>
          <cell r="B92" t="str">
            <v>RUIZ</v>
          </cell>
          <cell r="C92" t="str">
            <v>LORENTE</v>
          </cell>
          <cell r="D92" t="str">
            <v>Mario</v>
          </cell>
          <cell r="E92" t="str">
            <v>M</v>
          </cell>
          <cell r="F92" t="str">
            <v>RIO</v>
          </cell>
          <cell r="G92" t="str">
            <v>RUIZ, Mario</v>
          </cell>
          <cell r="H92" t="str">
            <v>LA RIOJA</v>
          </cell>
        </row>
        <row r="93">
          <cell r="A93">
            <v>193</v>
          </cell>
          <cell r="B93" t="str">
            <v>LEÓN</v>
          </cell>
          <cell r="C93" t="str">
            <v>SANTOS</v>
          </cell>
          <cell r="D93" t="str">
            <v>José Manuel</v>
          </cell>
          <cell r="E93" t="str">
            <v>M</v>
          </cell>
          <cell r="F93" t="str">
            <v>RIO</v>
          </cell>
          <cell r="G93" t="str">
            <v>LEÓN, José Manuel</v>
          </cell>
          <cell r="H93" t="str">
            <v>LA RIOJA</v>
          </cell>
        </row>
        <row r="94">
          <cell r="A94">
            <v>194</v>
          </cell>
          <cell r="B94" t="str">
            <v>SALVA</v>
          </cell>
          <cell r="C94" t="str">
            <v>MARTÍNEZ</v>
          </cell>
          <cell r="D94" t="str">
            <v>Pau</v>
          </cell>
          <cell r="E94" t="str">
            <v>M</v>
          </cell>
          <cell r="F94" t="str">
            <v>VAL</v>
          </cell>
          <cell r="G94" t="str">
            <v>SALVA, Pau</v>
          </cell>
          <cell r="H94" t="str">
            <v>COM. VALENCIANA</v>
          </cell>
          <cell r="I94">
            <v>43</v>
          </cell>
        </row>
        <row r="95">
          <cell r="A95">
            <v>195</v>
          </cell>
          <cell r="B95" t="str">
            <v>PINO</v>
          </cell>
          <cell r="C95" t="str">
            <v>RAMÍREZ</v>
          </cell>
          <cell r="D95" t="str">
            <v>Alejandro</v>
          </cell>
          <cell r="E95" t="str">
            <v>M</v>
          </cell>
          <cell r="F95" t="str">
            <v>VAL</v>
          </cell>
          <cell r="G95" t="str">
            <v>PINO, Alejandro</v>
          </cell>
          <cell r="H95" t="str">
            <v>COM. VALENCIANA</v>
          </cell>
        </row>
        <row r="96">
          <cell r="A96">
            <v>196</v>
          </cell>
          <cell r="B96" t="str">
            <v>VALERO</v>
          </cell>
          <cell r="C96" t="str">
            <v>TUINENBURG</v>
          </cell>
          <cell r="D96" t="str">
            <v>Antonio</v>
          </cell>
          <cell r="E96" t="str">
            <v>M</v>
          </cell>
          <cell r="F96" t="str">
            <v>VAL</v>
          </cell>
          <cell r="G96" t="str">
            <v>VALERO, Antonio</v>
          </cell>
          <cell r="H96" t="str">
            <v>COM. VALENCIANA</v>
          </cell>
        </row>
        <row r="97">
          <cell r="A97">
            <v>197</v>
          </cell>
          <cell r="B97" t="str">
            <v>BASTANTE</v>
          </cell>
          <cell r="C97" t="str">
            <v>GONZÁLEZ</v>
          </cell>
          <cell r="D97" t="str">
            <v>Gemma</v>
          </cell>
          <cell r="E97" t="str">
            <v>F</v>
          </cell>
          <cell r="F97" t="str">
            <v>VAL</v>
          </cell>
          <cell r="G97" t="str">
            <v>BASTANTE, Gemma</v>
          </cell>
          <cell r="H97" t="str">
            <v>COM. VALENCIANA</v>
          </cell>
          <cell r="I97">
            <v>144</v>
          </cell>
        </row>
        <row r="98">
          <cell r="A98">
            <v>198</v>
          </cell>
          <cell r="B98" t="str">
            <v>MARTÍNEZ</v>
          </cell>
          <cell r="C98" t="str">
            <v>GIJÓN</v>
          </cell>
          <cell r="D98" t="str">
            <v>Lucía</v>
          </cell>
          <cell r="E98" t="str">
            <v>F</v>
          </cell>
          <cell r="F98" t="str">
            <v>VAL</v>
          </cell>
          <cell r="G98" t="str">
            <v>MARTÍNEZ, Lucía</v>
          </cell>
          <cell r="H98" t="str">
            <v>COM. VALENCIANA</v>
          </cell>
          <cell r="I98">
            <v>113</v>
          </cell>
        </row>
        <row r="100">
          <cell r="D100" t="str">
            <v>Total Jugadores:</v>
          </cell>
          <cell r="E100">
            <v>54</v>
          </cell>
        </row>
        <row r="101">
          <cell r="D101" t="str">
            <v>Total Jugadoras:</v>
          </cell>
          <cell r="E101">
            <v>42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18_boys"/>
      <sheetName val="U18_girls"/>
      <sheetName val="ASS"/>
      <sheetName val="TT"/>
      <sheetName val="JB"/>
      <sheetName val="JG"/>
      <sheetName val="JBD"/>
      <sheetName val="JGD"/>
      <sheetName val="JXD"/>
      <sheetName val="JB (PRES)"/>
      <sheetName val="JG (PRES)"/>
      <sheetName val="BT1"/>
      <sheetName val="GT1"/>
      <sheetName val="BT2"/>
      <sheetName val="GT2"/>
      <sheetName val="TEAMS"/>
      <sheetName val="BTDet"/>
      <sheetName val="GTDet"/>
      <sheetName val="JBS2"/>
      <sheetName val="JGS2"/>
      <sheetName val="JBS1"/>
      <sheetName val="JGS1"/>
      <sheetName val="BDko"/>
      <sheetName val="GDko"/>
      <sheetName val="XDko"/>
      <sheetName val="Seeding List"/>
      <sheetName val="DRAW"/>
      <sheetName val="DRAW2"/>
      <sheetName val="Tabla"/>
      <sheetName val="Tabla (2)"/>
      <sheetName val="JBSDraw"/>
      <sheetName val="JGSDraw"/>
      <sheetName val="JBSDraw1"/>
      <sheetName val="JGSDraw1"/>
      <sheetName val="JB (SORTED)"/>
      <sheetName val="JG (SORTED)"/>
      <sheetName val="JBD (SORTED)"/>
      <sheetName val="JBDDraw"/>
      <sheetName val="JGD (SORTED)"/>
      <sheetName val="JGDDraw"/>
      <sheetName val="JXD (SORTED)"/>
      <sheetName val="JXDDraw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Nr</v>
          </cell>
          <cell r="B1" t="str">
            <v>NAME</v>
          </cell>
          <cell r="C1" t="str">
            <v>ASS</v>
          </cell>
          <cell r="D1" t="str">
            <v>Rk Points</v>
          </cell>
        </row>
        <row r="2">
          <cell r="A2">
            <v>1</v>
          </cell>
          <cell r="B2" t="str">
            <v>CARTER Trent</v>
          </cell>
          <cell r="C2" t="str">
            <v>AUS</v>
          </cell>
          <cell r="D2">
            <v>375</v>
          </cell>
          <cell r="E2">
            <v>32762</v>
          </cell>
        </row>
        <row r="3">
          <cell r="A3">
            <v>2</v>
          </cell>
          <cell r="B3" t="str">
            <v>DAVIS Kyle</v>
          </cell>
          <cell r="C3" t="str">
            <v>AUS</v>
          </cell>
          <cell r="D3">
            <v>510</v>
          </cell>
          <cell r="E3">
            <v>32526</v>
          </cell>
        </row>
        <row r="4">
          <cell r="A4">
            <v>3</v>
          </cell>
          <cell r="B4" t="str">
            <v>FRANK Robert</v>
          </cell>
          <cell r="C4" t="str">
            <v>AUS</v>
          </cell>
          <cell r="D4">
            <v>323</v>
          </cell>
          <cell r="E4">
            <v>32895</v>
          </cell>
        </row>
        <row r="5">
          <cell r="A5">
            <v>4</v>
          </cell>
          <cell r="B5" t="str">
            <v>SHIH Andy</v>
          </cell>
          <cell r="C5" t="str">
            <v>AUS</v>
          </cell>
          <cell r="D5">
            <v>335</v>
          </cell>
          <cell r="E5">
            <v>31911</v>
          </cell>
        </row>
        <row r="6">
          <cell r="A6">
            <v>5</v>
          </cell>
          <cell r="B6" t="str">
            <v>FEGERL Stefan</v>
          </cell>
          <cell r="C6" t="str">
            <v>AUT</v>
          </cell>
          <cell r="D6">
            <v>560</v>
          </cell>
          <cell r="E6">
            <v>32398</v>
          </cell>
        </row>
        <row r="7">
          <cell r="A7">
            <v>6</v>
          </cell>
          <cell r="B7" t="str">
            <v>FENG Xiaoquan</v>
          </cell>
          <cell r="C7" t="str">
            <v>AUT</v>
          </cell>
          <cell r="D7">
            <v>974</v>
          </cell>
          <cell r="E7">
            <v>31814</v>
          </cell>
        </row>
        <row r="8">
          <cell r="A8">
            <v>7</v>
          </cell>
          <cell r="B8" t="str">
            <v>KOVAC Boris</v>
          </cell>
          <cell r="C8" t="str">
            <v>AUT</v>
          </cell>
          <cell r="E8">
            <v>32581</v>
          </cell>
        </row>
        <row r="9">
          <cell r="A9">
            <v>8</v>
          </cell>
          <cell r="B9" t="str">
            <v>PROBST Thomas</v>
          </cell>
          <cell r="C9" t="str">
            <v>AUT</v>
          </cell>
          <cell r="D9">
            <v>322</v>
          </cell>
          <cell r="E9">
            <v>32040</v>
          </cell>
        </row>
        <row r="10">
          <cell r="A10">
            <v>9</v>
          </cell>
          <cell r="B10" t="str">
            <v>STORF Martin</v>
          </cell>
          <cell r="C10" t="str">
            <v>AUT</v>
          </cell>
          <cell r="E10">
            <v>32785</v>
          </cell>
        </row>
        <row r="11">
          <cell r="A11">
            <v>10</v>
          </cell>
          <cell r="B11" t="str">
            <v>ULBING Sebastian</v>
          </cell>
          <cell r="C11" t="str">
            <v>AUT</v>
          </cell>
          <cell r="E11">
            <v>31794</v>
          </cell>
        </row>
        <row r="12">
          <cell r="A12">
            <v>11</v>
          </cell>
          <cell r="B12" t="str">
            <v>DAVIDOVICH Dmitry</v>
          </cell>
          <cell r="C12" t="str">
            <v>BLR</v>
          </cell>
          <cell r="D12">
            <v>635</v>
          </cell>
          <cell r="E12">
            <v>31966</v>
          </cell>
        </row>
        <row r="13">
          <cell r="A13">
            <v>12</v>
          </cell>
          <cell r="B13" t="str">
            <v>BALTRUSHKA Dzmitry</v>
          </cell>
          <cell r="C13" t="str">
            <v>BLR</v>
          </cell>
          <cell r="D13">
            <v>560</v>
          </cell>
          <cell r="E13">
            <v>32152</v>
          </cell>
        </row>
        <row r="14">
          <cell r="A14">
            <v>13</v>
          </cell>
          <cell r="B14" t="str">
            <v>BERGAMINI Guilherme</v>
          </cell>
          <cell r="C14" t="str">
            <v>BRA</v>
          </cell>
          <cell r="D14">
            <v>348</v>
          </cell>
          <cell r="E14">
            <v>32354</v>
          </cell>
        </row>
        <row r="15">
          <cell r="A15">
            <v>14</v>
          </cell>
          <cell r="B15" t="str">
            <v>CARVALHO Efraim</v>
          </cell>
          <cell r="C15" t="str">
            <v>BRA</v>
          </cell>
          <cell r="D15">
            <v>673</v>
          </cell>
          <cell r="E15">
            <v>32172</v>
          </cell>
        </row>
        <row r="16">
          <cell r="A16">
            <v>15</v>
          </cell>
          <cell r="B16" t="str">
            <v>KOJIMA Ricardo</v>
          </cell>
          <cell r="C16" t="str">
            <v>BRA</v>
          </cell>
          <cell r="D16">
            <v>485</v>
          </cell>
          <cell r="E16">
            <v>32294</v>
          </cell>
        </row>
        <row r="17">
          <cell r="A17">
            <v>16</v>
          </cell>
          <cell r="B17" t="str">
            <v>MANCINI Eric</v>
          </cell>
          <cell r="C17" t="str">
            <v>BRA</v>
          </cell>
          <cell r="D17">
            <v>300</v>
          </cell>
          <cell r="E17">
            <v>32639</v>
          </cell>
        </row>
        <row r="18">
          <cell r="A18">
            <v>17</v>
          </cell>
          <cell r="B18" t="str">
            <v>GUO Peng</v>
          </cell>
          <cell r="C18" t="str">
            <v>CAN</v>
          </cell>
          <cell r="D18">
            <v>519</v>
          </cell>
          <cell r="E18">
            <v>32067</v>
          </cell>
        </row>
        <row r="19">
          <cell r="A19">
            <v>18</v>
          </cell>
          <cell r="B19" t="str">
            <v>HINSE Pierre-Luc</v>
          </cell>
          <cell r="C19" t="str">
            <v>CAN</v>
          </cell>
          <cell r="D19">
            <v>576</v>
          </cell>
          <cell r="E19">
            <v>32027</v>
          </cell>
        </row>
        <row r="20">
          <cell r="A20">
            <v>19</v>
          </cell>
          <cell r="B20" t="str">
            <v>HO Andre</v>
          </cell>
          <cell r="C20" t="str">
            <v>CAN</v>
          </cell>
          <cell r="E20">
            <v>33705</v>
          </cell>
        </row>
        <row r="21">
          <cell r="A21">
            <v>20</v>
          </cell>
          <cell r="B21" t="str">
            <v>MICHAUD Bryan</v>
          </cell>
          <cell r="C21" t="str">
            <v>CAN</v>
          </cell>
          <cell r="E21">
            <v>33028</v>
          </cell>
        </row>
        <row r="22">
          <cell r="A22">
            <v>21</v>
          </cell>
          <cell r="B22" t="str">
            <v>CARLIER Andres</v>
          </cell>
          <cell r="C22" t="str">
            <v>CHI</v>
          </cell>
          <cell r="D22">
            <v>482</v>
          </cell>
          <cell r="E22">
            <v>32121</v>
          </cell>
        </row>
        <row r="23">
          <cell r="A23">
            <v>22</v>
          </cell>
          <cell r="B23" t="str">
            <v>CORTES Andres</v>
          </cell>
          <cell r="C23" t="str">
            <v>CHI</v>
          </cell>
          <cell r="D23">
            <v>599</v>
          </cell>
          <cell r="E23">
            <v>31991</v>
          </cell>
        </row>
        <row r="24">
          <cell r="A24">
            <v>23</v>
          </cell>
          <cell r="B24" t="str">
            <v>LEVIS Bruno</v>
          </cell>
          <cell r="C24" t="str">
            <v>CHI</v>
          </cell>
          <cell r="D24">
            <v>310</v>
          </cell>
          <cell r="E24">
            <v>32438</v>
          </cell>
        </row>
        <row r="25">
          <cell r="A25">
            <v>24</v>
          </cell>
          <cell r="B25" t="str">
            <v>UBILLA Nicolas</v>
          </cell>
          <cell r="C25" t="str">
            <v>CHI</v>
          </cell>
          <cell r="D25">
            <v>191</v>
          </cell>
          <cell r="E25">
            <v>32325</v>
          </cell>
        </row>
        <row r="26">
          <cell r="A26">
            <v>25</v>
          </cell>
          <cell r="B26" t="str">
            <v>FANG Li</v>
          </cell>
          <cell r="C26" t="str">
            <v>CHN</v>
          </cell>
          <cell r="E26">
            <v>32364</v>
          </cell>
        </row>
        <row r="27">
          <cell r="A27">
            <v>26</v>
          </cell>
          <cell r="B27" t="str">
            <v>LIU Miao</v>
          </cell>
          <cell r="C27" t="str">
            <v>CHN</v>
          </cell>
          <cell r="D27">
            <v>1043</v>
          </cell>
          <cell r="E27">
            <v>33255</v>
          </cell>
        </row>
        <row r="28">
          <cell r="A28">
            <v>27</v>
          </cell>
          <cell r="B28" t="str">
            <v>SHI Lei</v>
          </cell>
          <cell r="C28" t="str">
            <v>CHN</v>
          </cell>
          <cell r="E28">
            <v>32189</v>
          </cell>
        </row>
        <row r="29">
          <cell r="A29">
            <v>28</v>
          </cell>
          <cell r="B29" t="str">
            <v>YANG Ce</v>
          </cell>
          <cell r="C29" t="str">
            <v>CHN</v>
          </cell>
          <cell r="E29">
            <v>32527</v>
          </cell>
        </row>
        <row r="30">
          <cell r="A30">
            <v>29</v>
          </cell>
          <cell r="B30" t="str">
            <v>CHIANG Hung-Chieh</v>
          </cell>
          <cell r="C30" t="str">
            <v>TPE</v>
          </cell>
          <cell r="D30">
            <v>1189</v>
          </cell>
          <cell r="E30">
            <v>32561</v>
          </cell>
        </row>
        <row r="31">
          <cell r="A31">
            <v>30</v>
          </cell>
          <cell r="B31" t="str">
            <v>CHOU Yuan-Chieh</v>
          </cell>
          <cell r="C31" t="str">
            <v>TPE</v>
          </cell>
          <cell r="E31">
            <v>32432</v>
          </cell>
        </row>
        <row r="32">
          <cell r="A32">
            <v>31</v>
          </cell>
          <cell r="B32" t="str">
            <v>HUANG Sheng-Sheng</v>
          </cell>
          <cell r="C32" t="str">
            <v>TPE</v>
          </cell>
          <cell r="D32">
            <v>913</v>
          </cell>
          <cell r="E32">
            <v>32076</v>
          </cell>
        </row>
        <row r="33">
          <cell r="A33">
            <v>32</v>
          </cell>
          <cell r="B33" t="str">
            <v>SHEN Chi-Min</v>
          </cell>
          <cell r="C33" t="str">
            <v>TPE</v>
          </cell>
          <cell r="D33">
            <v>992</v>
          </cell>
          <cell r="E33">
            <v>32199</v>
          </cell>
        </row>
        <row r="34">
          <cell r="A34">
            <v>33</v>
          </cell>
          <cell r="B34" t="str">
            <v>KOLAREK Tomislav</v>
          </cell>
          <cell r="C34" t="str">
            <v>HRV</v>
          </cell>
          <cell r="D34">
            <v>923</v>
          </cell>
          <cell r="E34">
            <v>32414</v>
          </cell>
        </row>
        <row r="35">
          <cell r="A35">
            <v>34</v>
          </cell>
          <cell r="B35" t="str">
            <v>KOVAC Borna</v>
          </cell>
          <cell r="C35" t="str">
            <v>HRV</v>
          </cell>
          <cell r="E35">
            <v>33295</v>
          </cell>
        </row>
        <row r="36">
          <cell r="A36">
            <v>35</v>
          </cell>
          <cell r="B36" t="str">
            <v>JANCARIK Lubomir</v>
          </cell>
          <cell r="C36" t="str">
            <v>CZE</v>
          </cell>
          <cell r="D36">
            <v>814</v>
          </cell>
          <cell r="E36">
            <v>32006</v>
          </cell>
        </row>
        <row r="37">
          <cell r="A37">
            <v>36</v>
          </cell>
          <cell r="B37" t="str">
            <v>SCHWARZER Antonin</v>
          </cell>
          <cell r="C37" t="str">
            <v>CZE</v>
          </cell>
          <cell r="D37">
            <v>548</v>
          </cell>
          <cell r="E37">
            <v>32526</v>
          </cell>
        </row>
        <row r="38">
          <cell r="A38">
            <v>37</v>
          </cell>
          <cell r="B38" t="str">
            <v>EL-SOBKY Mohamed Tarek</v>
          </cell>
          <cell r="C38" t="str">
            <v>EGY</v>
          </cell>
          <cell r="D38">
            <v>364</v>
          </cell>
          <cell r="E38">
            <v>32962</v>
          </cell>
        </row>
        <row r="39">
          <cell r="A39">
            <v>38</v>
          </cell>
          <cell r="B39" t="str">
            <v>SONBOL Islam</v>
          </cell>
          <cell r="C39" t="str">
            <v>EGY</v>
          </cell>
          <cell r="D39">
            <v>578</v>
          </cell>
          <cell r="E39">
            <v>31778</v>
          </cell>
        </row>
        <row r="40">
          <cell r="A40">
            <v>39</v>
          </cell>
          <cell r="B40" t="str">
            <v>ELBEIALI Mohamed</v>
          </cell>
          <cell r="C40" t="str">
            <v>EGY</v>
          </cell>
          <cell r="E40">
            <v>32326</v>
          </cell>
        </row>
        <row r="41">
          <cell r="A41">
            <v>40</v>
          </cell>
          <cell r="B41" t="str">
            <v>SALEH Mohamed Aly</v>
          </cell>
          <cell r="C41" t="str">
            <v>EGY</v>
          </cell>
          <cell r="D41">
            <v>472</v>
          </cell>
          <cell r="E41">
            <v>32366</v>
          </cell>
        </row>
        <row r="42">
          <cell r="A42">
            <v>41</v>
          </cell>
          <cell r="B42" t="str">
            <v>DRINKHALL Paul</v>
          </cell>
          <cell r="C42" t="str">
            <v>ENG</v>
          </cell>
          <cell r="D42">
            <v>840</v>
          </cell>
          <cell r="E42">
            <v>32889</v>
          </cell>
        </row>
        <row r="43">
          <cell r="A43">
            <v>42</v>
          </cell>
          <cell r="B43" t="str">
            <v>KNIGHT Darius</v>
          </cell>
          <cell r="C43" t="str">
            <v>ENG</v>
          </cell>
          <cell r="D43">
            <v>755</v>
          </cell>
          <cell r="E43">
            <v>32926</v>
          </cell>
        </row>
        <row r="44">
          <cell r="A44">
            <v>43</v>
          </cell>
          <cell r="B44" t="str">
            <v>REED Daniel</v>
          </cell>
          <cell r="C44" t="str">
            <v>ENG</v>
          </cell>
          <cell r="D44">
            <v>349</v>
          </cell>
          <cell r="E44">
            <v>32847</v>
          </cell>
        </row>
        <row r="45">
          <cell r="A45">
            <v>44</v>
          </cell>
          <cell r="B45" t="str">
            <v>MARTIN Francisco</v>
          </cell>
          <cell r="C45" t="str">
            <v>ESP</v>
          </cell>
          <cell r="D45">
            <v>582</v>
          </cell>
        </row>
        <row r="46">
          <cell r="A46">
            <v>45</v>
          </cell>
          <cell r="B46" t="str">
            <v>BAUBET Vincent</v>
          </cell>
          <cell r="C46" t="str">
            <v>FRA</v>
          </cell>
          <cell r="D46">
            <v>638</v>
          </cell>
          <cell r="E46">
            <v>32831</v>
          </cell>
        </row>
        <row r="47">
          <cell r="A47">
            <v>46</v>
          </cell>
          <cell r="B47" t="str">
            <v>LEBESSON Emmanuel</v>
          </cell>
          <cell r="C47" t="str">
            <v>FRA</v>
          </cell>
          <cell r="D47">
            <v>874</v>
          </cell>
          <cell r="E47">
            <v>32257</v>
          </cell>
        </row>
        <row r="48">
          <cell r="A48">
            <v>47</v>
          </cell>
          <cell r="B48" t="str">
            <v>MATTENET Adrien</v>
          </cell>
          <cell r="C48" t="str">
            <v>FRA</v>
          </cell>
          <cell r="D48">
            <v>624</v>
          </cell>
          <cell r="E48">
            <v>32065</v>
          </cell>
        </row>
        <row r="49">
          <cell r="A49">
            <v>48</v>
          </cell>
          <cell r="B49" t="str">
            <v>SALIFOU Abdel-Kader</v>
          </cell>
          <cell r="C49" t="str">
            <v>FRA</v>
          </cell>
          <cell r="D49">
            <v>716</v>
          </cell>
          <cell r="E49">
            <v>32849</v>
          </cell>
        </row>
        <row r="50">
          <cell r="A50">
            <v>49</v>
          </cell>
          <cell r="B50" t="str">
            <v>BAUM Patrick</v>
          </cell>
          <cell r="C50" t="str">
            <v>GER</v>
          </cell>
          <cell r="D50">
            <v>1131</v>
          </cell>
          <cell r="E50">
            <v>31951</v>
          </cell>
        </row>
        <row r="51">
          <cell r="A51">
            <v>50</v>
          </cell>
          <cell r="B51" t="str">
            <v>FILUS Ruwen</v>
          </cell>
          <cell r="C51" t="str">
            <v>GER</v>
          </cell>
          <cell r="D51">
            <v>994</v>
          </cell>
          <cell r="E51">
            <v>32187</v>
          </cell>
        </row>
        <row r="52">
          <cell r="A52">
            <v>51</v>
          </cell>
          <cell r="B52" t="str">
            <v>MENGEL Steffen</v>
          </cell>
          <cell r="C52" t="str">
            <v>GER</v>
          </cell>
          <cell r="D52">
            <v>836</v>
          </cell>
          <cell r="E52">
            <v>32357</v>
          </cell>
        </row>
        <row r="53">
          <cell r="A53">
            <v>52</v>
          </cell>
          <cell r="B53" t="str">
            <v>OVTCHAROV Dimitrij</v>
          </cell>
          <cell r="C53" t="str">
            <v>GER</v>
          </cell>
          <cell r="D53">
            <v>1217</v>
          </cell>
          <cell r="E53">
            <v>32388</v>
          </cell>
        </row>
        <row r="54">
          <cell r="A54">
            <v>53</v>
          </cell>
          <cell r="B54" t="str">
            <v>NAGY Krisztian</v>
          </cell>
          <cell r="C54" t="str">
            <v>HUN</v>
          </cell>
          <cell r="D54">
            <v>642</v>
          </cell>
          <cell r="E54">
            <v>32642</v>
          </cell>
        </row>
        <row r="55">
          <cell r="A55">
            <v>54</v>
          </cell>
          <cell r="B55" t="str">
            <v>ZOMBORI David</v>
          </cell>
          <cell r="C55" t="str">
            <v>HUN</v>
          </cell>
          <cell r="D55">
            <v>676</v>
          </cell>
          <cell r="E55">
            <v>32337</v>
          </cell>
        </row>
        <row r="56">
          <cell r="A56">
            <v>55</v>
          </cell>
          <cell r="B56" t="str">
            <v>RAVICHANDRAN Abishek</v>
          </cell>
          <cell r="C56" t="str">
            <v>IND</v>
          </cell>
          <cell r="D56">
            <v>645</v>
          </cell>
          <cell r="E56">
            <v>32140</v>
          </cell>
        </row>
        <row r="57">
          <cell r="A57">
            <v>56</v>
          </cell>
          <cell r="B57" t="str">
            <v>KOPARKAR Aniket Vinayak</v>
          </cell>
          <cell r="C57" t="str">
            <v>IND</v>
          </cell>
          <cell r="D57">
            <v>514</v>
          </cell>
          <cell r="E57">
            <v>32455</v>
          </cell>
        </row>
        <row r="58">
          <cell r="A58">
            <v>57</v>
          </cell>
          <cell r="B58" t="str">
            <v>SARKAR Soumyajit</v>
          </cell>
          <cell r="C58" t="str">
            <v>IND</v>
          </cell>
          <cell r="D58">
            <v>605</v>
          </cell>
          <cell r="E58">
            <v>33243</v>
          </cell>
        </row>
        <row r="59">
          <cell r="A59">
            <v>58</v>
          </cell>
          <cell r="B59" t="str">
            <v>REDINI Alberto</v>
          </cell>
          <cell r="C59" t="str">
            <v>ITA</v>
          </cell>
          <cell r="D59">
            <v>580</v>
          </cell>
          <cell r="E59">
            <v>32365</v>
          </cell>
        </row>
        <row r="60">
          <cell r="A60">
            <v>59</v>
          </cell>
          <cell r="B60" t="str">
            <v>STOYANOV Niagol</v>
          </cell>
          <cell r="C60" t="str">
            <v>ITA</v>
          </cell>
          <cell r="D60">
            <v>831</v>
          </cell>
          <cell r="E60">
            <v>31928</v>
          </cell>
        </row>
        <row r="61">
          <cell r="A61">
            <v>60</v>
          </cell>
          <cell r="B61" t="str">
            <v>KISHIKAWA Seiya</v>
          </cell>
          <cell r="C61" t="str">
            <v>JPN</v>
          </cell>
          <cell r="D61">
            <v>1400</v>
          </cell>
          <cell r="E61">
            <v>31918</v>
          </cell>
        </row>
        <row r="62">
          <cell r="A62">
            <v>61</v>
          </cell>
          <cell r="B62" t="str">
            <v>MIZUTANI Jun</v>
          </cell>
          <cell r="C62" t="str">
            <v>JPN</v>
          </cell>
          <cell r="D62">
            <v>1515</v>
          </cell>
          <cell r="E62">
            <v>32668</v>
          </cell>
        </row>
        <row r="63">
          <cell r="A63">
            <v>62</v>
          </cell>
          <cell r="B63" t="str">
            <v>OYA Hidetoshi</v>
          </cell>
          <cell r="C63" t="str">
            <v>JPN</v>
          </cell>
          <cell r="D63">
            <v>951</v>
          </cell>
          <cell r="E63">
            <v>32365</v>
          </cell>
        </row>
        <row r="64">
          <cell r="A64">
            <v>63</v>
          </cell>
          <cell r="B64" t="str">
            <v>TAKAKIWA Taku</v>
          </cell>
          <cell r="C64" t="str">
            <v>JPN</v>
          </cell>
          <cell r="D64">
            <v>1172</v>
          </cell>
          <cell r="E64">
            <v>32415</v>
          </cell>
        </row>
        <row r="65">
          <cell r="A65">
            <v>64</v>
          </cell>
          <cell r="B65" t="str">
            <v>HAN Ji Min</v>
          </cell>
          <cell r="C65" t="str">
            <v>KOR</v>
          </cell>
          <cell r="D65">
            <v>642</v>
          </cell>
          <cell r="E65">
            <v>32509</v>
          </cell>
        </row>
        <row r="66">
          <cell r="A66">
            <v>65</v>
          </cell>
          <cell r="B66" t="str">
            <v>KANG Dong Hoon</v>
          </cell>
          <cell r="C66" t="str">
            <v>KOR</v>
          </cell>
          <cell r="D66">
            <v>1005</v>
          </cell>
          <cell r="E66">
            <v>32107</v>
          </cell>
        </row>
        <row r="67">
          <cell r="A67">
            <v>66</v>
          </cell>
          <cell r="B67" t="str">
            <v>KIM Gang Woog</v>
          </cell>
          <cell r="C67" t="str">
            <v>KOR</v>
          </cell>
          <cell r="D67">
            <v>564</v>
          </cell>
          <cell r="E67">
            <v>32651</v>
          </cell>
        </row>
        <row r="68">
          <cell r="A68">
            <v>67</v>
          </cell>
          <cell r="B68" t="str">
            <v>LEE Jinkwon</v>
          </cell>
          <cell r="C68" t="str">
            <v>KOR</v>
          </cell>
          <cell r="D68">
            <v>1386</v>
          </cell>
          <cell r="E68">
            <v>32084</v>
          </cell>
        </row>
        <row r="69">
          <cell r="A69">
            <v>68</v>
          </cell>
          <cell r="B69" t="str">
            <v>KINTZELE Laurent</v>
          </cell>
          <cell r="C69" t="str">
            <v>LUX</v>
          </cell>
          <cell r="E69">
            <v>32915</v>
          </cell>
        </row>
        <row r="70">
          <cell r="A70">
            <v>69</v>
          </cell>
          <cell r="B70" t="str">
            <v>MICHELY Gilles</v>
          </cell>
          <cell r="C70" t="str">
            <v>LUX</v>
          </cell>
          <cell r="D70">
            <v>625</v>
          </cell>
          <cell r="E70">
            <v>32451</v>
          </cell>
        </row>
        <row r="71">
          <cell r="A71">
            <v>70</v>
          </cell>
          <cell r="B71" t="str">
            <v>BEDNARKIEWICZ Bartosz</v>
          </cell>
          <cell r="C71" t="str">
            <v>POL</v>
          </cell>
          <cell r="D71">
            <v>491</v>
          </cell>
          <cell r="E71">
            <v>32577</v>
          </cell>
        </row>
        <row r="72">
          <cell r="A72">
            <v>71</v>
          </cell>
          <cell r="B72" t="str">
            <v>MALICKI Szymon</v>
          </cell>
          <cell r="C72" t="str">
            <v>POL</v>
          </cell>
          <cell r="D72">
            <v>711</v>
          </cell>
          <cell r="E72">
            <v>32497</v>
          </cell>
        </row>
        <row r="73">
          <cell r="A73">
            <v>72</v>
          </cell>
          <cell r="B73" t="str">
            <v>SZARMACH Bartosz</v>
          </cell>
          <cell r="C73" t="str">
            <v>POL</v>
          </cell>
          <cell r="D73">
            <v>715</v>
          </cell>
          <cell r="E73">
            <v>32090</v>
          </cell>
        </row>
        <row r="74">
          <cell r="A74">
            <v>73</v>
          </cell>
          <cell r="B74" t="str">
            <v>SZARMACH Karol</v>
          </cell>
          <cell r="C74" t="str">
            <v>POL</v>
          </cell>
          <cell r="D74">
            <v>597</v>
          </cell>
          <cell r="E74">
            <v>32090</v>
          </cell>
        </row>
        <row r="75">
          <cell r="A75">
            <v>74</v>
          </cell>
          <cell r="B75" t="str">
            <v>FREITAS Marcos</v>
          </cell>
          <cell r="C75" t="str">
            <v>POR</v>
          </cell>
          <cell r="D75">
            <v>1098</v>
          </cell>
          <cell r="E75">
            <v>32241</v>
          </cell>
        </row>
        <row r="76">
          <cell r="A76">
            <v>75</v>
          </cell>
          <cell r="B76" t="str">
            <v>GOLOVANOV Stanislav</v>
          </cell>
          <cell r="C76" t="str">
            <v>RUS</v>
          </cell>
          <cell r="D76">
            <v>785</v>
          </cell>
          <cell r="E76">
            <v>32409</v>
          </cell>
        </row>
        <row r="77">
          <cell r="A77">
            <v>76</v>
          </cell>
          <cell r="B77" t="str">
            <v>PAYKOV Mikhail</v>
          </cell>
          <cell r="C77" t="str">
            <v>RUS</v>
          </cell>
          <cell r="D77">
            <v>602</v>
          </cell>
          <cell r="E77">
            <v>32720</v>
          </cell>
        </row>
        <row r="78">
          <cell r="A78">
            <v>77</v>
          </cell>
          <cell r="B78" t="str">
            <v>SKACHKOV Kirill</v>
          </cell>
          <cell r="C78" t="str">
            <v>RUS</v>
          </cell>
          <cell r="D78">
            <v>929</v>
          </cell>
          <cell r="E78">
            <v>31995</v>
          </cell>
        </row>
        <row r="79">
          <cell r="A79">
            <v>78</v>
          </cell>
          <cell r="B79" t="str">
            <v>UTOCHKIN Artem</v>
          </cell>
          <cell r="C79" t="str">
            <v>RUS</v>
          </cell>
          <cell r="D79">
            <v>630</v>
          </cell>
          <cell r="E79">
            <v>32603</v>
          </cell>
        </row>
        <row r="80">
          <cell r="A80">
            <v>79</v>
          </cell>
          <cell r="B80" t="str">
            <v>BORCIC Dorde</v>
          </cell>
          <cell r="C80" t="str">
            <v>SCG</v>
          </cell>
          <cell r="D80">
            <v>416</v>
          </cell>
          <cell r="E80">
            <v>32112</v>
          </cell>
        </row>
        <row r="81">
          <cell r="A81">
            <v>80</v>
          </cell>
          <cell r="B81" t="str">
            <v>GORDIC Uros</v>
          </cell>
          <cell r="C81" t="str">
            <v>SCG</v>
          </cell>
          <cell r="D81">
            <v>448</v>
          </cell>
          <cell r="E81">
            <v>32268</v>
          </cell>
        </row>
        <row r="82">
          <cell r="A82">
            <v>81</v>
          </cell>
          <cell r="B82" t="str">
            <v>JEVTOVIC Marko</v>
          </cell>
          <cell r="C82" t="str">
            <v>SCG</v>
          </cell>
          <cell r="D82">
            <v>887</v>
          </cell>
          <cell r="E82">
            <v>31782</v>
          </cell>
        </row>
        <row r="83">
          <cell r="A83">
            <v>82</v>
          </cell>
          <cell r="B83" t="str">
            <v>PETE Zolt</v>
          </cell>
          <cell r="C83" t="str">
            <v>SCG</v>
          </cell>
          <cell r="D83">
            <v>901</v>
          </cell>
          <cell r="E83">
            <v>32111</v>
          </cell>
        </row>
        <row r="84">
          <cell r="A84">
            <v>83</v>
          </cell>
          <cell r="B84" t="str">
            <v>ABRAHAMS Luke</v>
          </cell>
          <cell r="C84" t="str">
            <v>RSA</v>
          </cell>
          <cell r="D84">
            <v>251</v>
          </cell>
          <cell r="E84">
            <v>32328</v>
          </cell>
        </row>
        <row r="85">
          <cell r="A85">
            <v>84</v>
          </cell>
          <cell r="B85" t="str">
            <v>COGILL Theo</v>
          </cell>
          <cell r="C85" t="str">
            <v>RSA</v>
          </cell>
          <cell r="D85">
            <v>391</v>
          </cell>
          <cell r="E85">
            <v>31831</v>
          </cell>
        </row>
        <row r="86">
          <cell r="A86">
            <v>85</v>
          </cell>
          <cell r="B86" t="str">
            <v>LINGEVELDT Theo</v>
          </cell>
          <cell r="C86" t="str">
            <v>RSA</v>
          </cell>
          <cell r="E86">
            <v>31855</v>
          </cell>
        </row>
        <row r="87">
          <cell r="A87">
            <v>86</v>
          </cell>
          <cell r="B87" t="str">
            <v>AKERSTROM Fabian</v>
          </cell>
          <cell r="C87" t="str">
            <v>SWE</v>
          </cell>
          <cell r="D87">
            <v>732</v>
          </cell>
          <cell r="E87">
            <v>32491</v>
          </cell>
        </row>
        <row r="88">
          <cell r="A88">
            <v>87</v>
          </cell>
          <cell r="B88" t="str">
            <v>RAMSTRAND Tomas</v>
          </cell>
          <cell r="C88" t="str">
            <v>SWE</v>
          </cell>
          <cell r="D88">
            <v>553</v>
          </cell>
          <cell r="E88">
            <v>31796</v>
          </cell>
        </row>
        <row r="89">
          <cell r="A89">
            <v>88</v>
          </cell>
          <cell r="B89" t="str">
            <v>AVCI Safa</v>
          </cell>
          <cell r="C89" t="str">
            <v>TUR</v>
          </cell>
          <cell r="D89">
            <v>800</v>
          </cell>
          <cell r="E89">
            <v>31995</v>
          </cell>
        </row>
        <row r="90">
          <cell r="A90">
            <v>89</v>
          </cell>
          <cell r="B90" t="str">
            <v>DOGAN Hasan</v>
          </cell>
          <cell r="C90" t="str">
            <v>TUR</v>
          </cell>
        </row>
        <row r="91">
          <cell r="A91">
            <v>90</v>
          </cell>
          <cell r="B91" t="str">
            <v>JIANG Pengfei</v>
          </cell>
          <cell r="C91" t="str">
            <v>TUR</v>
          </cell>
          <cell r="D91">
            <v>774</v>
          </cell>
          <cell r="E91">
            <v>32569</v>
          </cell>
        </row>
        <row r="92">
          <cell r="A92">
            <v>91</v>
          </cell>
          <cell r="B92" t="str">
            <v>MENGE Gencay</v>
          </cell>
          <cell r="C92" t="str">
            <v>TUR</v>
          </cell>
          <cell r="D92">
            <v>553</v>
          </cell>
          <cell r="E92">
            <v>32616</v>
          </cell>
        </row>
        <row r="93">
          <cell r="A93">
            <v>92</v>
          </cell>
          <cell r="B93" t="str">
            <v>DIDUKH Viktor</v>
          </cell>
          <cell r="C93" t="str">
            <v>UKR</v>
          </cell>
          <cell r="D93">
            <v>646</v>
          </cell>
          <cell r="E93">
            <v>31800</v>
          </cell>
        </row>
        <row r="94">
          <cell r="A94">
            <v>93</v>
          </cell>
          <cell r="B94" t="str">
            <v>ZHMUDENKO Yaroslav</v>
          </cell>
          <cell r="C94" t="str">
            <v>UKR</v>
          </cell>
          <cell r="D94">
            <v>988</v>
          </cell>
          <cell r="E94">
            <v>32410</v>
          </cell>
        </row>
        <row r="99">
          <cell r="A99"/>
          <cell r="B99" t="str">
            <v>BYE</v>
          </cell>
          <cell r="C99"/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g"/>
      <sheetName val="Actas"/>
      <sheetName val="Resul"/>
      <sheetName val="Resum"/>
    </sheetNames>
    <sheetDataSet>
      <sheetData sheetId="0" refreshError="1">
        <row r="2">
          <cell r="A2">
            <v>1</v>
          </cell>
          <cell r="B2" t="str">
            <v>RUIZ</v>
          </cell>
          <cell r="C2" t="str">
            <v>José Manuel</v>
          </cell>
          <cell r="D2" t="str">
            <v>La Raqueta F.A.M.A.</v>
          </cell>
        </row>
        <row r="3">
          <cell r="A3">
            <v>2</v>
          </cell>
          <cell r="B3" t="str">
            <v>ROPERO</v>
          </cell>
          <cell r="C3" t="str">
            <v>Joaquín</v>
          </cell>
          <cell r="D3" t="str">
            <v>La Raqueta F.A.M.A.</v>
          </cell>
        </row>
        <row r="4">
          <cell r="A4">
            <v>3</v>
          </cell>
          <cell r="B4" t="str">
            <v>ROBLES</v>
          </cell>
          <cell r="C4" t="str">
            <v>Manuel</v>
          </cell>
          <cell r="D4" t="str">
            <v>La Raqueta F.A.M.A.</v>
          </cell>
        </row>
        <row r="5">
          <cell r="A5">
            <v>4</v>
          </cell>
          <cell r="B5" t="str">
            <v>VALERA</v>
          </cell>
          <cell r="C5" t="str">
            <v>Álvaro</v>
          </cell>
          <cell r="D5" t="str">
            <v>C.D. Carolina</v>
          </cell>
        </row>
        <row r="6">
          <cell r="A6">
            <v>5</v>
          </cell>
          <cell r="B6" t="str">
            <v>REY</v>
          </cell>
          <cell r="C6" t="str">
            <v>Fco. Javier</v>
          </cell>
          <cell r="D6" t="str">
            <v>C.D. Carolina</v>
          </cell>
        </row>
        <row r="7">
          <cell r="A7">
            <v>6</v>
          </cell>
          <cell r="B7" t="str">
            <v>SANTOS</v>
          </cell>
          <cell r="C7" t="str">
            <v>Emilio</v>
          </cell>
          <cell r="D7" t="str">
            <v>C.D. Carolina</v>
          </cell>
        </row>
        <row r="8">
          <cell r="A8">
            <v>7</v>
          </cell>
          <cell r="B8" t="str">
            <v>MORALES</v>
          </cell>
          <cell r="C8" t="str">
            <v>Jordi</v>
          </cell>
          <cell r="D8" t="str">
            <v>San Rafael</v>
          </cell>
        </row>
        <row r="9">
          <cell r="A9">
            <v>8</v>
          </cell>
          <cell r="B9" t="str">
            <v>SÁNCHEZ</v>
          </cell>
          <cell r="C9" t="str">
            <v>Enrique</v>
          </cell>
          <cell r="D9" t="str">
            <v>San Rafael</v>
          </cell>
        </row>
        <row r="10">
          <cell r="A10">
            <v>9</v>
          </cell>
          <cell r="B10" t="str">
            <v>AGUILAR</v>
          </cell>
          <cell r="C10" t="str">
            <v>Joaquín</v>
          </cell>
          <cell r="D10" t="str">
            <v>San Rafael</v>
          </cell>
        </row>
        <row r="11">
          <cell r="A11">
            <v>10</v>
          </cell>
          <cell r="B11" t="str">
            <v>RODRÍGUEZ</v>
          </cell>
          <cell r="C11" t="str">
            <v>Miguel</v>
          </cell>
          <cell r="D11" t="str">
            <v>Arrayán F.A.M.A.</v>
          </cell>
        </row>
        <row r="12">
          <cell r="A12">
            <v>11</v>
          </cell>
          <cell r="B12" t="str">
            <v>BORJA</v>
          </cell>
          <cell r="C12" t="str">
            <v>Alfonso</v>
          </cell>
          <cell r="D12" t="str">
            <v>Arrayán F.A.M.A.</v>
          </cell>
        </row>
        <row r="13">
          <cell r="A13">
            <v>12</v>
          </cell>
          <cell r="B13" t="str">
            <v>CELAYA</v>
          </cell>
          <cell r="C13" t="str">
            <v>Enrique</v>
          </cell>
          <cell r="D13" t="str">
            <v>Arrayán F.A.M.A.</v>
          </cell>
        </row>
      </sheetData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N64"/>
  <sheetViews>
    <sheetView tabSelected="1" topLeftCell="B4" workbookViewId="0">
      <selection activeCell="E64" sqref="E64"/>
    </sheetView>
  </sheetViews>
  <sheetFormatPr defaultColWidth="11.5703125" defaultRowHeight="12.75"/>
  <cols>
    <col min="3" max="3" width="21.140625" customWidth="1"/>
    <col min="4" max="4" width="10.7109375" customWidth="1"/>
    <col min="5" max="5" width="13.85546875" customWidth="1"/>
    <col min="6" max="6" width="10.140625" customWidth="1"/>
    <col min="8" max="8" width="14.5703125" customWidth="1"/>
    <col min="9" max="9" width="24.140625" customWidth="1"/>
    <col min="10" max="10" width="23.7109375" customWidth="1"/>
  </cols>
  <sheetData>
    <row r="5" spans="2:14" ht="15.75">
      <c r="B5" s="97" t="s">
        <v>56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</row>
    <row r="6" spans="2:14">
      <c r="B6" s="85" t="s">
        <v>49</v>
      </c>
      <c r="C6" s="86" t="s">
        <v>37</v>
      </c>
      <c r="D6" s="88" t="s">
        <v>66</v>
      </c>
      <c r="E6" s="89"/>
      <c r="F6" s="101" t="s">
        <v>47</v>
      </c>
      <c r="G6" s="101"/>
      <c r="H6" s="102"/>
      <c r="I6" s="86" t="s">
        <v>67</v>
      </c>
      <c r="J6" s="87" t="s">
        <v>68</v>
      </c>
      <c r="K6" s="100" t="s">
        <v>46</v>
      </c>
      <c r="L6" s="101"/>
      <c r="M6" s="101"/>
      <c r="N6" s="90"/>
    </row>
    <row r="9" spans="2:14" ht="15.75">
      <c r="B9" s="97" t="s">
        <v>57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</row>
    <row r="10" spans="2:14">
      <c r="B10" s="85" t="s">
        <v>49</v>
      </c>
      <c r="C10" s="86" t="s">
        <v>37</v>
      </c>
      <c r="D10" s="93" t="s">
        <v>40</v>
      </c>
      <c r="E10" s="93"/>
      <c r="F10" s="93" t="s">
        <v>41</v>
      </c>
      <c r="G10" s="93"/>
      <c r="H10" s="93"/>
      <c r="I10" s="86" t="s">
        <v>42</v>
      </c>
      <c r="J10" s="87" t="s">
        <v>74</v>
      </c>
      <c r="K10" s="93" t="s">
        <v>58</v>
      </c>
      <c r="L10" s="93"/>
      <c r="M10" s="93"/>
    </row>
    <row r="11" spans="2:14">
      <c r="B11" s="85" t="s">
        <v>50</v>
      </c>
      <c r="C11" s="86" t="s">
        <v>38</v>
      </c>
      <c r="D11" s="93" t="s">
        <v>44</v>
      </c>
      <c r="E11" s="93"/>
      <c r="F11" s="93" t="s">
        <v>45</v>
      </c>
      <c r="G11" s="93"/>
      <c r="H11" s="93"/>
      <c r="I11" s="86" t="s">
        <v>43</v>
      </c>
      <c r="J11" s="87" t="s">
        <v>59</v>
      </c>
      <c r="K11" s="93" t="s">
        <v>60</v>
      </c>
      <c r="L11" s="93"/>
      <c r="M11" s="93"/>
    </row>
    <row r="12" spans="2:14">
      <c r="B12" s="85" t="s">
        <v>51</v>
      </c>
      <c r="C12" s="86" t="s">
        <v>36</v>
      </c>
      <c r="D12" s="93" t="s">
        <v>61</v>
      </c>
      <c r="E12" s="93"/>
      <c r="F12" s="93" t="s">
        <v>62</v>
      </c>
      <c r="G12" s="93"/>
      <c r="H12" s="93"/>
      <c r="I12" s="86" t="s">
        <v>39</v>
      </c>
      <c r="J12" s="87"/>
      <c r="K12" s="93"/>
      <c r="L12" s="93"/>
      <c r="M12" s="93"/>
    </row>
    <row r="13" spans="2:14">
      <c r="B13" s="85" t="s">
        <v>51</v>
      </c>
      <c r="C13" s="86" t="s">
        <v>35</v>
      </c>
      <c r="D13" s="93" t="s">
        <v>63</v>
      </c>
      <c r="E13" s="93"/>
      <c r="F13" s="93" t="s">
        <v>64</v>
      </c>
      <c r="G13" s="93"/>
      <c r="H13" s="93"/>
      <c r="I13" s="86" t="s">
        <v>65</v>
      </c>
      <c r="J13" s="87"/>
      <c r="K13" s="93"/>
      <c r="L13" s="93"/>
      <c r="M13" s="93"/>
    </row>
    <row r="17" spans="2:6">
      <c r="B17" s="95" t="s">
        <v>48</v>
      </c>
      <c r="C17" s="95"/>
      <c r="D17" s="95"/>
      <c r="E17" s="95"/>
    </row>
    <row r="18" spans="2:6">
      <c r="B18" s="91" t="s">
        <v>49</v>
      </c>
      <c r="C18" s="93" t="s">
        <v>41</v>
      </c>
      <c r="D18" s="93"/>
      <c r="E18" s="92" t="s">
        <v>73</v>
      </c>
    </row>
    <row r="19" spans="2:6">
      <c r="B19" s="91"/>
      <c r="C19" s="93" t="s">
        <v>46</v>
      </c>
      <c r="D19" s="93"/>
      <c r="E19" s="92"/>
    </row>
    <row r="20" spans="2:6">
      <c r="B20" s="91" t="s">
        <v>50</v>
      </c>
      <c r="C20" s="93" t="s">
        <v>62</v>
      </c>
      <c r="D20" s="93"/>
      <c r="E20" s="92" t="s">
        <v>32</v>
      </c>
    </row>
    <row r="21" spans="2:6">
      <c r="B21" s="91"/>
      <c r="C21" s="93" t="s">
        <v>71</v>
      </c>
      <c r="D21" s="93"/>
      <c r="E21" s="92"/>
    </row>
    <row r="22" spans="2:6">
      <c r="B22" s="91" t="s">
        <v>51</v>
      </c>
      <c r="C22" s="93" t="s">
        <v>58</v>
      </c>
      <c r="D22" s="93"/>
      <c r="E22" s="92" t="s">
        <v>73</v>
      </c>
    </row>
    <row r="23" spans="2:6">
      <c r="B23" s="91"/>
      <c r="C23" s="93" t="s">
        <v>67</v>
      </c>
      <c r="D23" s="93"/>
      <c r="E23" s="92"/>
    </row>
    <row r="24" spans="2:6">
      <c r="B24" s="91" t="s">
        <v>51</v>
      </c>
      <c r="C24" s="93" t="s">
        <v>40</v>
      </c>
      <c r="D24" s="93"/>
      <c r="E24" s="92" t="s">
        <v>73</v>
      </c>
    </row>
    <row r="25" spans="2:6">
      <c r="B25" s="91"/>
      <c r="C25" s="96" t="s">
        <v>47</v>
      </c>
      <c r="D25" s="96"/>
      <c r="E25" s="92"/>
    </row>
    <row r="29" spans="2:6">
      <c r="B29" s="95" t="s">
        <v>54</v>
      </c>
      <c r="C29" s="95"/>
      <c r="D29" s="95"/>
      <c r="E29" s="95"/>
      <c r="F29" s="95"/>
    </row>
    <row r="30" spans="2:6">
      <c r="B30" s="91" t="s">
        <v>49</v>
      </c>
      <c r="C30" s="93" t="s">
        <v>46</v>
      </c>
      <c r="D30" s="93"/>
      <c r="E30" s="93"/>
      <c r="F30" s="98" t="s">
        <v>73</v>
      </c>
    </row>
    <row r="31" spans="2:6">
      <c r="B31" s="91"/>
      <c r="C31" s="93" t="s">
        <v>68</v>
      </c>
      <c r="D31" s="93"/>
      <c r="E31" s="93"/>
      <c r="F31" s="99"/>
    </row>
    <row r="32" spans="2:6">
      <c r="B32" s="91" t="s">
        <v>50</v>
      </c>
      <c r="C32" s="93" t="s">
        <v>67</v>
      </c>
      <c r="D32" s="93"/>
      <c r="E32" s="93"/>
      <c r="F32" s="98" t="s">
        <v>73</v>
      </c>
    </row>
    <row r="33" spans="2:6">
      <c r="B33" s="91"/>
      <c r="C33" s="93" t="s">
        <v>66</v>
      </c>
      <c r="D33" s="93"/>
      <c r="E33" s="93"/>
      <c r="F33" s="99"/>
    </row>
    <row r="34" spans="2:6">
      <c r="B34" s="91" t="s">
        <v>51</v>
      </c>
      <c r="C34" s="96" t="s">
        <v>69</v>
      </c>
      <c r="D34" s="96"/>
      <c r="E34" s="96"/>
      <c r="F34" s="98" t="s">
        <v>34</v>
      </c>
    </row>
    <row r="35" spans="2:6">
      <c r="B35" s="91"/>
      <c r="C35" s="93" t="s">
        <v>70</v>
      </c>
      <c r="D35" s="93"/>
      <c r="E35" s="93"/>
      <c r="F35" s="99"/>
    </row>
    <row r="36" spans="2:6">
      <c r="B36" s="91" t="s">
        <v>51</v>
      </c>
      <c r="C36" s="93" t="s">
        <v>72</v>
      </c>
      <c r="D36" s="93"/>
      <c r="E36" s="93"/>
      <c r="F36" s="98" t="s">
        <v>32</v>
      </c>
    </row>
    <row r="37" spans="2:6">
      <c r="B37" s="91"/>
      <c r="C37" s="93" t="s">
        <v>71</v>
      </c>
      <c r="D37" s="93"/>
      <c r="E37" s="93"/>
      <c r="F37" s="99"/>
    </row>
    <row r="40" spans="2:6">
      <c r="B40" s="95" t="s">
        <v>53</v>
      </c>
      <c r="C40" s="95"/>
      <c r="D40" s="95"/>
      <c r="E40" s="95"/>
    </row>
    <row r="41" spans="2:6">
      <c r="B41" s="91" t="s">
        <v>49</v>
      </c>
      <c r="C41" s="93" t="s">
        <v>41</v>
      </c>
      <c r="D41" s="93"/>
      <c r="E41" s="92" t="s">
        <v>73</v>
      </c>
    </row>
    <row r="42" spans="2:6">
      <c r="B42" s="91"/>
      <c r="C42" s="94" t="s">
        <v>42</v>
      </c>
      <c r="D42" s="94"/>
      <c r="E42" s="92"/>
    </row>
    <row r="43" spans="2:6">
      <c r="B43" s="91" t="s">
        <v>50</v>
      </c>
      <c r="C43" s="93" t="s">
        <v>40</v>
      </c>
      <c r="D43" s="93"/>
      <c r="E43" s="92" t="s">
        <v>73</v>
      </c>
    </row>
    <row r="44" spans="2:6">
      <c r="B44" s="91"/>
      <c r="C44" s="93" t="s">
        <v>74</v>
      </c>
      <c r="D44" s="93"/>
      <c r="E44" s="92"/>
    </row>
    <row r="45" spans="2:6">
      <c r="B45" s="91" t="s">
        <v>51</v>
      </c>
      <c r="C45" s="93" t="s">
        <v>61</v>
      </c>
      <c r="D45" s="93"/>
      <c r="E45" s="92" t="s">
        <v>32</v>
      </c>
    </row>
    <row r="46" spans="2:6">
      <c r="B46" s="91"/>
      <c r="C46" s="93" t="s">
        <v>62</v>
      </c>
      <c r="D46" s="93"/>
      <c r="E46" s="92"/>
    </row>
    <row r="47" spans="2:6">
      <c r="B47" s="91" t="s">
        <v>51</v>
      </c>
      <c r="C47" s="93" t="s">
        <v>43</v>
      </c>
      <c r="D47" s="93"/>
      <c r="E47" s="92" t="s">
        <v>33</v>
      </c>
    </row>
    <row r="48" spans="2:6">
      <c r="B48" s="91"/>
      <c r="C48" s="93" t="s">
        <v>60</v>
      </c>
      <c r="D48" s="93"/>
      <c r="E48" s="92"/>
    </row>
    <row r="52" spans="2:6">
      <c r="B52" s="95" t="s">
        <v>55</v>
      </c>
      <c r="C52" s="95"/>
      <c r="D52" s="95"/>
      <c r="E52" s="95"/>
      <c r="F52" s="95"/>
    </row>
    <row r="53" spans="2:6">
      <c r="B53" s="85" t="s">
        <v>49</v>
      </c>
      <c r="C53" s="93" t="s">
        <v>46</v>
      </c>
      <c r="D53" s="93"/>
      <c r="E53" s="93"/>
      <c r="F53" s="86" t="s">
        <v>73</v>
      </c>
    </row>
    <row r="54" spans="2:6">
      <c r="B54" s="85" t="s">
        <v>50</v>
      </c>
      <c r="C54" s="93" t="s">
        <v>47</v>
      </c>
      <c r="D54" s="93"/>
      <c r="E54" s="93"/>
      <c r="F54" s="86" t="s">
        <v>73</v>
      </c>
    </row>
    <row r="55" spans="2:6">
      <c r="B55" s="85" t="s">
        <v>51</v>
      </c>
      <c r="C55" s="93" t="s">
        <v>66</v>
      </c>
      <c r="D55" s="93"/>
      <c r="E55" s="93"/>
      <c r="F55" s="86" t="s">
        <v>73</v>
      </c>
    </row>
    <row r="56" spans="2:6">
      <c r="B56" s="85" t="s">
        <v>51</v>
      </c>
      <c r="C56" s="93" t="s">
        <v>67</v>
      </c>
      <c r="D56" s="93"/>
      <c r="E56" s="93"/>
      <c r="F56" s="86" t="s">
        <v>73</v>
      </c>
    </row>
    <row r="60" spans="2:6">
      <c r="B60" s="95" t="s">
        <v>52</v>
      </c>
      <c r="C60" s="95"/>
      <c r="D60" s="95"/>
      <c r="E60" s="95"/>
    </row>
    <row r="61" spans="2:6">
      <c r="B61" s="85" t="s">
        <v>49</v>
      </c>
      <c r="C61" s="93"/>
      <c r="D61" s="93"/>
      <c r="E61" s="86" t="s">
        <v>73</v>
      </c>
    </row>
    <row r="62" spans="2:6">
      <c r="B62" s="85" t="s">
        <v>50</v>
      </c>
      <c r="C62" s="93"/>
      <c r="D62" s="93"/>
      <c r="E62" s="86" t="s">
        <v>73</v>
      </c>
    </row>
    <row r="63" spans="2:6">
      <c r="B63" s="85" t="s">
        <v>51</v>
      </c>
      <c r="C63" s="93"/>
      <c r="D63" s="93"/>
      <c r="E63" s="86" t="s">
        <v>33</v>
      </c>
    </row>
    <row r="64" spans="2:6">
      <c r="B64" s="85" t="s">
        <v>51</v>
      </c>
      <c r="C64" s="93"/>
      <c r="D64" s="93"/>
      <c r="E64" s="86" t="s">
        <v>73</v>
      </c>
    </row>
  </sheetData>
  <mergeCells count="77">
    <mergeCell ref="K11:M11"/>
    <mergeCell ref="F11:H11"/>
    <mergeCell ref="C63:D63"/>
    <mergeCell ref="C64:D64"/>
    <mergeCell ref="K13:M13"/>
    <mergeCell ref="F13:H13"/>
    <mergeCell ref="K12:M12"/>
    <mergeCell ref="F12:H12"/>
    <mergeCell ref="C54:E54"/>
    <mergeCell ref="C55:E55"/>
    <mergeCell ref="C56:E56"/>
    <mergeCell ref="B60:E60"/>
    <mergeCell ref="C61:D61"/>
    <mergeCell ref="B45:B46"/>
    <mergeCell ref="C45:D45"/>
    <mergeCell ref="E45:E46"/>
    <mergeCell ref="C46:D46"/>
    <mergeCell ref="C62:D62"/>
    <mergeCell ref="B47:B48"/>
    <mergeCell ref="C47:D47"/>
    <mergeCell ref="E47:E48"/>
    <mergeCell ref="C48:D48"/>
    <mergeCell ref="B52:F52"/>
    <mergeCell ref="C53:E53"/>
    <mergeCell ref="B40:E40"/>
    <mergeCell ref="B43:B44"/>
    <mergeCell ref="C43:D43"/>
    <mergeCell ref="E43:E44"/>
    <mergeCell ref="C44:D44"/>
    <mergeCell ref="B41:B42"/>
    <mergeCell ref="C41:D41"/>
    <mergeCell ref="E41:E42"/>
    <mergeCell ref="C42:D42"/>
    <mergeCell ref="B36:B37"/>
    <mergeCell ref="C36:E36"/>
    <mergeCell ref="B29:F29"/>
    <mergeCell ref="F32:F33"/>
    <mergeCell ref="C33:E33"/>
    <mergeCell ref="B34:B35"/>
    <mergeCell ref="C34:E34"/>
    <mergeCell ref="F34:F35"/>
    <mergeCell ref="C35:E35"/>
    <mergeCell ref="B30:B31"/>
    <mergeCell ref="C30:E30"/>
    <mergeCell ref="F30:F31"/>
    <mergeCell ref="C31:E31"/>
    <mergeCell ref="C37:E37"/>
    <mergeCell ref="B22:B23"/>
    <mergeCell ref="C22:D22"/>
    <mergeCell ref="E22:E23"/>
    <mergeCell ref="C23:D23"/>
    <mergeCell ref="B32:B33"/>
    <mergeCell ref="C32:E32"/>
    <mergeCell ref="B18:B19"/>
    <mergeCell ref="C18:D18"/>
    <mergeCell ref="E18:E19"/>
    <mergeCell ref="C19:D19"/>
    <mergeCell ref="B20:B21"/>
    <mergeCell ref="C20:D20"/>
    <mergeCell ref="E20:E21"/>
    <mergeCell ref="C21:D21"/>
    <mergeCell ref="F36:F37"/>
    <mergeCell ref="K6:M6"/>
    <mergeCell ref="F6:H6"/>
    <mergeCell ref="B5:M5"/>
    <mergeCell ref="B9:M9"/>
    <mergeCell ref="D10:E10"/>
    <mergeCell ref="F10:H10"/>
    <mergeCell ref="K10:M10"/>
    <mergeCell ref="D11:E11"/>
    <mergeCell ref="D12:E12"/>
    <mergeCell ref="B24:B25"/>
    <mergeCell ref="C24:D24"/>
    <mergeCell ref="E24:E25"/>
    <mergeCell ref="C25:D25"/>
    <mergeCell ref="D13:E13"/>
    <mergeCell ref="B17:E17"/>
  </mergeCells>
  <phoneticPr fontId="24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>
    <tabColor rgb="FFFFC000"/>
    <pageSetUpPr fitToPage="1"/>
  </sheetPr>
  <dimension ref="A2:W21"/>
  <sheetViews>
    <sheetView showGridLines="0" showZeros="0" workbookViewId="0">
      <selection activeCell="C6" sqref="C6"/>
    </sheetView>
  </sheetViews>
  <sheetFormatPr defaultColWidth="11.42578125" defaultRowHeight="12.75"/>
  <cols>
    <col min="1" max="1" width="11.42578125" style="31"/>
    <col min="2" max="2" width="2.7109375" style="31" customWidth="1"/>
    <col min="3" max="3" width="4.28515625" style="31" bestFit="1" customWidth="1"/>
    <col min="4" max="4" width="18.7109375" style="31" customWidth="1"/>
    <col min="5" max="5" width="4.7109375" style="31" customWidth="1"/>
    <col min="6" max="6" width="1.7109375" style="31" customWidth="1"/>
    <col min="7" max="7" width="2.7109375" style="31" customWidth="1"/>
    <col min="8" max="8" width="4" style="31" customWidth="1"/>
    <col min="9" max="9" width="18.7109375" style="31" customWidth="1"/>
    <col min="10" max="10" width="4.7109375" style="31" customWidth="1"/>
    <col min="11" max="11" width="1.7109375" style="31" customWidth="1"/>
    <col min="12" max="12" width="2.7109375" style="31" customWidth="1"/>
    <col min="13" max="13" width="4.140625" style="31" customWidth="1"/>
    <col min="14" max="14" width="18.7109375" style="31" customWidth="1"/>
    <col min="15" max="15" width="4.7109375" style="31" customWidth="1"/>
    <col min="16" max="16" width="1.7109375" style="31" customWidth="1"/>
    <col min="17" max="17" width="2.7109375" style="31" customWidth="1"/>
    <col min="18" max="18" width="4.140625" style="31" customWidth="1"/>
    <col min="19" max="19" width="18.7109375" style="31" customWidth="1"/>
    <col min="20" max="20" width="4.7109375" style="31" customWidth="1"/>
    <col min="21" max="21" width="2.7109375" style="31" customWidth="1"/>
    <col min="22" max="16384" width="11.42578125" style="31"/>
  </cols>
  <sheetData>
    <row r="2" spans="1:23" ht="15">
      <c r="B2" s="106" t="s">
        <v>28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3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</row>
    <row r="4" spans="1:23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</row>
    <row r="5" spans="1:23" s="32" customFormat="1" ht="15" customHeight="1">
      <c r="B5" s="32">
        <v>1</v>
      </c>
      <c r="C5" s="107" t="s">
        <v>24</v>
      </c>
      <c r="D5" s="107"/>
      <c r="E5" s="107"/>
      <c r="G5" s="32">
        <v>1</v>
      </c>
      <c r="H5" s="107" t="s">
        <v>25</v>
      </c>
      <c r="I5" s="107"/>
      <c r="J5" s="107"/>
      <c r="L5" s="32">
        <v>1</v>
      </c>
      <c r="M5" s="107" t="s">
        <v>26</v>
      </c>
      <c r="N5" s="107"/>
      <c r="O5" s="107"/>
      <c r="Q5" s="32">
        <v>1</v>
      </c>
      <c r="R5" s="107" t="s">
        <v>27</v>
      </c>
      <c r="S5" s="107"/>
      <c r="T5" s="107"/>
    </row>
    <row r="6" spans="1:23" ht="19.899999999999999" customHeight="1">
      <c r="B6" s="33"/>
      <c r="C6" s="34"/>
      <c r="D6" s="34" t="str">
        <f>"GROUP "&amp;B5</f>
        <v>GROUP 1</v>
      </c>
      <c r="E6" s="35"/>
      <c r="G6" s="33"/>
      <c r="H6" s="34"/>
      <c r="I6" s="34" t="str">
        <f>"GROUP "&amp;G5</f>
        <v>GROUP 1</v>
      </c>
      <c r="J6" s="35"/>
      <c r="K6" s="32"/>
      <c r="L6" s="33"/>
      <c r="M6" s="34"/>
      <c r="N6" s="34" t="str">
        <f>"GROUP "&amp;L5</f>
        <v>GROUP 1</v>
      </c>
      <c r="O6" s="35"/>
      <c r="P6" s="32"/>
      <c r="Q6" s="33"/>
      <c r="R6" s="34"/>
      <c r="S6" s="34" t="str">
        <f>"GROUP "&amp;Q5</f>
        <v>GROUP 1</v>
      </c>
      <c r="T6" s="35"/>
      <c r="U6" s="32"/>
      <c r="V6" s="32"/>
      <c r="W6" s="32"/>
    </row>
    <row r="7" spans="1:23" ht="19.899999999999999" customHeight="1">
      <c r="A7" s="47"/>
      <c r="B7" s="36">
        <v>1</v>
      </c>
      <c r="C7" s="37">
        <v>101</v>
      </c>
      <c r="D7" s="38" t="e">
        <f t="shared" ref="D7:D12" si="0">IF(C7=0,"",VLOOKUP(C7,Teams,2,))</f>
        <v>#REF!</v>
      </c>
      <c r="E7" s="39" t="e">
        <f t="shared" ref="E7:E12" si="1">IF(C7=0,"",VLOOKUP(C7,Teams,3,))</f>
        <v>#REF!</v>
      </c>
      <c r="G7" s="36">
        <v>1</v>
      </c>
      <c r="H7" s="37">
        <v>201</v>
      </c>
      <c r="I7" s="38" t="e">
        <f>IF(H7=0,"",VLOOKUP(H7,Teams,2,))</f>
        <v>#REF!</v>
      </c>
      <c r="J7" s="39" t="e">
        <f>IF(H7=0,"",VLOOKUP(H7,Teams,3,))</f>
        <v>#REF!</v>
      </c>
      <c r="K7" s="32"/>
      <c r="L7" s="36">
        <v>1</v>
      </c>
      <c r="M7" s="37">
        <v>301</v>
      </c>
      <c r="N7" s="38" t="e">
        <f>IF(M7=0,"",VLOOKUP(M7,Teams,2,))</f>
        <v>#REF!</v>
      </c>
      <c r="O7" s="39" t="e">
        <f>IF(M7=0,"",VLOOKUP(M7,Teams,3,))</f>
        <v>#REF!</v>
      </c>
      <c r="P7" s="32"/>
      <c r="Q7" s="36">
        <v>1</v>
      </c>
      <c r="R7" s="37">
        <v>404</v>
      </c>
      <c r="S7" s="38" t="e">
        <f>IF(R7=0,"",VLOOKUP(R7,Teams,2,))</f>
        <v>#REF!</v>
      </c>
      <c r="T7" s="39" t="e">
        <f>IF(R7=0,"",VLOOKUP(R7,Teams,3,))</f>
        <v>#REF!</v>
      </c>
      <c r="U7" s="32"/>
      <c r="V7" s="32"/>
      <c r="W7" s="32"/>
    </row>
    <row r="8" spans="1:23" ht="19.899999999999999" customHeight="1">
      <c r="A8" s="47"/>
      <c r="B8" s="36">
        <v>2</v>
      </c>
      <c r="C8" s="37">
        <v>105</v>
      </c>
      <c r="D8" s="38" t="e">
        <f t="shared" si="0"/>
        <v>#REF!</v>
      </c>
      <c r="E8" s="39" t="e">
        <f t="shared" si="1"/>
        <v>#REF!</v>
      </c>
      <c r="G8" s="36">
        <v>2</v>
      </c>
      <c r="H8" s="37">
        <v>203</v>
      </c>
      <c r="I8" s="38" t="e">
        <f>IF(H8=0,"",VLOOKUP(H8,Teams,2,))</f>
        <v>#REF!</v>
      </c>
      <c r="J8" s="39" t="e">
        <f>IF(H8=0,"",VLOOKUP(H8,Teams,3,))</f>
        <v>#REF!</v>
      </c>
      <c r="K8" s="32"/>
      <c r="L8" s="36">
        <v>2</v>
      </c>
      <c r="M8" s="37">
        <v>305</v>
      </c>
      <c r="N8" s="38" t="e">
        <f>IF(M8=0,"",VLOOKUP(M8,Teams,2,))</f>
        <v>#REF!</v>
      </c>
      <c r="O8" s="39" t="e">
        <f>IF(M8=0,"",VLOOKUP(M8,Teams,3,))</f>
        <v>#REF!</v>
      </c>
      <c r="P8" s="32"/>
      <c r="Q8" s="36">
        <v>2</v>
      </c>
      <c r="R8" s="37">
        <v>402</v>
      </c>
      <c r="S8" s="38" t="e">
        <f>IF(R8=0,"",VLOOKUP(R8,Teams,2,))</f>
        <v>#REF!</v>
      </c>
      <c r="T8" s="39" t="e">
        <f>IF(R8=0,"",VLOOKUP(R8,Teams,3,))</f>
        <v>#REF!</v>
      </c>
      <c r="U8" s="32"/>
      <c r="V8" s="32"/>
      <c r="W8" s="32"/>
    </row>
    <row r="9" spans="1:23" ht="19.899999999999999" customHeight="1">
      <c r="B9" s="36">
        <v>3</v>
      </c>
      <c r="C9" s="37">
        <v>102</v>
      </c>
      <c r="D9" s="38" t="e">
        <f t="shared" si="0"/>
        <v>#REF!</v>
      </c>
      <c r="E9" s="39" t="e">
        <f t="shared" si="1"/>
        <v>#REF!</v>
      </c>
      <c r="G9" s="36">
        <v>3</v>
      </c>
      <c r="H9" s="37">
        <v>202</v>
      </c>
      <c r="I9" s="38" t="e">
        <f>IF(H9=0,"",VLOOKUP(H9,Teams,2,))</f>
        <v>#REF!</v>
      </c>
      <c r="J9" s="39" t="e">
        <f>IF(H9=0,"",VLOOKUP(H9,Teams,3,))</f>
        <v>#REF!</v>
      </c>
      <c r="K9" s="32"/>
      <c r="L9" s="36">
        <v>3</v>
      </c>
      <c r="M9" s="37">
        <v>302</v>
      </c>
      <c r="N9" s="38" t="e">
        <f>IF(M9=0,"",VLOOKUP(M9,Teams,2,))</f>
        <v>#REF!</v>
      </c>
      <c r="O9" s="39" t="e">
        <f>IF(M9=0,"",VLOOKUP(M9,Teams,3,))</f>
        <v>#REF!</v>
      </c>
      <c r="P9" s="32"/>
      <c r="Q9" s="36">
        <v>3</v>
      </c>
      <c r="R9" s="37">
        <v>406</v>
      </c>
      <c r="S9" s="38" t="e">
        <f>IF(R9=0,"",VLOOKUP(R9,Teams,2,))</f>
        <v>#REF!</v>
      </c>
      <c r="T9" s="39" t="e">
        <f>IF(R9=0,"",VLOOKUP(R9,Teams,3,))</f>
        <v>#REF!</v>
      </c>
      <c r="U9" s="32"/>
      <c r="V9" s="32"/>
      <c r="W9" s="32"/>
    </row>
    <row r="10" spans="1:23" s="32" customFormat="1" ht="19.5" customHeight="1">
      <c r="B10" s="36">
        <v>4</v>
      </c>
      <c r="C10" s="37">
        <v>106</v>
      </c>
      <c r="D10" s="38" t="e">
        <f t="shared" si="0"/>
        <v>#REF!</v>
      </c>
      <c r="E10" s="39" t="e">
        <f t="shared" si="1"/>
        <v>#REF!</v>
      </c>
      <c r="G10" s="40">
        <v>4</v>
      </c>
      <c r="H10" s="44">
        <v>204</v>
      </c>
      <c r="I10" s="41" t="e">
        <f>IF(H10=0,"",VLOOKUP(H10,Teams,2,))</f>
        <v>#REF!</v>
      </c>
      <c r="J10" s="42" t="e">
        <f>IF(H10=0,"",VLOOKUP(H10,Teams,3,))</f>
        <v>#REF!</v>
      </c>
      <c r="L10" s="40">
        <v>4</v>
      </c>
      <c r="M10" s="44" t="s">
        <v>3</v>
      </c>
      <c r="N10" s="41" t="e">
        <f>IF(M10=0,"",VLOOKUP(M10,Teams,2,))</f>
        <v>#REF!</v>
      </c>
      <c r="O10" s="42" t="e">
        <f>IF(M10=0,"",VLOOKUP(M10,Teams,3,))</f>
        <v>#REF!</v>
      </c>
      <c r="Q10" s="40">
        <v>4</v>
      </c>
      <c r="R10" s="44" t="s">
        <v>3</v>
      </c>
      <c r="S10" s="41" t="e">
        <f>IF(R10=0,"",VLOOKUP(R10,Teams,2,))</f>
        <v>#REF!</v>
      </c>
      <c r="T10" s="42" t="e">
        <f>IF(R10=0,"",VLOOKUP(R10,Teams,3,))</f>
        <v>#REF!</v>
      </c>
    </row>
    <row r="11" spans="1:23" s="32" customFormat="1" ht="19.5" customHeight="1">
      <c r="B11" s="36">
        <v>5</v>
      </c>
      <c r="C11" s="37">
        <v>104</v>
      </c>
      <c r="D11" s="38" t="e">
        <f t="shared" si="0"/>
        <v>#REF!</v>
      </c>
      <c r="E11" s="39" t="e">
        <f t="shared" si="1"/>
        <v>#REF!</v>
      </c>
      <c r="G11" s="32">
        <f>1+B11</f>
        <v>6</v>
      </c>
      <c r="L11" s="32">
        <v>2</v>
      </c>
      <c r="Q11" s="32">
        <v>2</v>
      </c>
    </row>
    <row r="12" spans="1:23" ht="19.5" customHeight="1">
      <c r="B12" s="40">
        <v>6</v>
      </c>
      <c r="C12" s="44">
        <v>103</v>
      </c>
      <c r="D12" s="41" t="e">
        <f t="shared" si="0"/>
        <v>#REF!</v>
      </c>
      <c r="E12" s="42" t="e">
        <f t="shared" si="1"/>
        <v>#REF!</v>
      </c>
      <c r="G12" s="43"/>
      <c r="H12" s="43"/>
      <c r="I12" s="43"/>
      <c r="J12" s="43"/>
      <c r="K12" s="43"/>
      <c r="L12" s="33"/>
      <c r="M12" s="34"/>
      <c r="N12" s="34" t="str">
        <f>"GROUP "&amp;L11</f>
        <v>GROUP 2</v>
      </c>
      <c r="O12" s="35"/>
      <c r="P12" s="32"/>
      <c r="Q12" s="33"/>
      <c r="R12" s="34"/>
      <c r="S12" s="34" t="str">
        <f>"GROUP "&amp;Q11</f>
        <v>GROUP 2</v>
      </c>
      <c r="T12" s="35"/>
    </row>
    <row r="13" spans="1:23" s="32" customFormat="1" ht="15" customHeight="1">
      <c r="B13" s="32">
        <v>1</v>
      </c>
      <c r="G13" s="32">
        <f>1+B13</f>
        <v>2</v>
      </c>
      <c r="L13" s="36">
        <v>1</v>
      </c>
      <c r="M13" s="37">
        <v>306</v>
      </c>
      <c r="N13" s="38" t="e">
        <f>IF(M13=0,"",VLOOKUP(M13,Teams,2,))</f>
        <v>#REF!</v>
      </c>
      <c r="O13" s="39" t="e">
        <f>IF(M13=0,"",VLOOKUP(M13,Teams,3,))</f>
        <v>#REF!</v>
      </c>
      <c r="Q13" s="36">
        <v>1</v>
      </c>
      <c r="R13" s="37">
        <v>401</v>
      </c>
      <c r="S13" s="38" t="e">
        <f>IF(R13=0,"",VLOOKUP(R13,Teams,2,))</f>
        <v>#REF!</v>
      </c>
      <c r="T13" s="39" t="e">
        <f>IF(R13=0,"",VLOOKUP(R13,Teams,3,))</f>
        <v>#REF!</v>
      </c>
    </row>
    <row r="14" spans="1:23" ht="19.899999999999999" customHeight="1">
      <c r="F14"/>
      <c r="G14"/>
      <c r="H14"/>
      <c r="I14"/>
      <c r="J14"/>
      <c r="K14" s="32"/>
      <c r="L14" s="36">
        <v>2</v>
      </c>
      <c r="M14" s="37">
        <v>303</v>
      </c>
      <c r="N14" s="38" t="e">
        <f>IF(M14=0,"",VLOOKUP(M14,Teams,2,))</f>
        <v>#REF!</v>
      </c>
      <c r="O14" s="39" t="e">
        <f>IF(M14=0,"",VLOOKUP(M14,Teams,3,))</f>
        <v>#REF!</v>
      </c>
      <c r="P14" s="32"/>
      <c r="Q14" s="36">
        <v>2</v>
      </c>
      <c r="R14" s="37">
        <v>403</v>
      </c>
      <c r="S14" s="38" t="e">
        <f>IF(R14=0,"",VLOOKUP(R14,Teams,2,))</f>
        <v>#REF!</v>
      </c>
      <c r="T14" s="39" t="e">
        <f>IF(R14=0,"",VLOOKUP(R14,Teams,3,))</f>
        <v>#REF!</v>
      </c>
      <c r="U14" s="32"/>
      <c r="V14" s="32"/>
      <c r="W14" s="32"/>
    </row>
    <row r="15" spans="1:23" ht="19.899999999999999" customHeight="1">
      <c r="F15"/>
      <c r="G15"/>
      <c r="H15"/>
      <c r="I15"/>
      <c r="J15"/>
      <c r="K15" s="32"/>
      <c r="L15" s="36">
        <v>3</v>
      </c>
      <c r="M15" s="37">
        <v>304</v>
      </c>
      <c r="N15" s="38" t="e">
        <f>IF(M15=0,"",VLOOKUP(M15,Teams,2,))</f>
        <v>#REF!</v>
      </c>
      <c r="O15" s="39" t="e">
        <f>IF(M15=0,"",VLOOKUP(M15,Teams,3,))</f>
        <v>#REF!</v>
      </c>
      <c r="P15" s="32"/>
      <c r="Q15" s="36">
        <v>3</v>
      </c>
      <c r="R15" s="37">
        <v>405</v>
      </c>
      <c r="S15" s="38" t="e">
        <f>IF(R15=0,"",VLOOKUP(R15,Teams,2,))</f>
        <v>#REF!</v>
      </c>
      <c r="T15" s="39" t="e">
        <f>IF(R15=0,"",VLOOKUP(R15,Teams,3,))</f>
        <v>#REF!</v>
      </c>
      <c r="U15" s="32"/>
      <c r="V15" s="32"/>
      <c r="W15" s="32"/>
    </row>
    <row r="16" spans="1:23" ht="19.899999999999999" customHeight="1">
      <c r="F16"/>
      <c r="G16"/>
      <c r="H16"/>
      <c r="I16"/>
      <c r="J16"/>
      <c r="K16" s="32"/>
      <c r="L16" s="40">
        <v>4</v>
      </c>
      <c r="M16" s="44" t="s">
        <v>3</v>
      </c>
      <c r="N16" s="41" t="e">
        <f>IF(M16=0,"",VLOOKUP(M16,Teams,2,))</f>
        <v>#REF!</v>
      </c>
      <c r="O16" s="42" t="e">
        <f>IF(M16=0,"",VLOOKUP(M16,Teams,3,))</f>
        <v>#REF!</v>
      </c>
      <c r="P16" s="32"/>
      <c r="Q16" s="40">
        <v>4</v>
      </c>
      <c r="R16" s="44" t="s">
        <v>3</v>
      </c>
      <c r="S16" s="41" t="e">
        <f>IF(R16=0,"",VLOOKUP(R16,Teams,2,))</f>
        <v>#REF!</v>
      </c>
      <c r="T16" s="42" t="e">
        <f>IF(R16=0,"",VLOOKUP(R16,Teams,3,))</f>
        <v>#REF!</v>
      </c>
      <c r="U16" s="32"/>
      <c r="V16" s="32"/>
      <c r="W16" s="32"/>
    </row>
    <row r="17" spans="6:23" ht="19.899999999999999" customHeight="1" thickBot="1">
      <c r="F17"/>
      <c r="G17"/>
      <c r="H17"/>
      <c r="I17"/>
      <c r="J17"/>
      <c r="K17" s="32"/>
      <c r="P17"/>
      <c r="Q17"/>
      <c r="R17"/>
      <c r="S17"/>
      <c r="T17"/>
      <c r="U17" s="32"/>
      <c r="V17" s="32"/>
      <c r="W17" s="32"/>
    </row>
    <row r="18" spans="6:23" s="32" customFormat="1" ht="48.75" customHeight="1" thickBot="1">
      <c r="F18"/>
      <c r="G18"/>
      <c r="H18"/>
      <c r="I18"/>
      <c r="J18"/>
      <c r="L18" s="103" t="s">
        <v>13</v>
      </c>
      <c r="M18" s="104"/>
      <c r="N18" s="104"/>
      <c r="O18" s="104"/>
      <c r="P18" s="104"/>
      <c r="Q18" s="104"/>
      <c r="R18" s="104"/>
      <c r="S18" s="104"/>
      <c r="T18" s="105"/>
    </row>
    <row r="19" spans="6:23" s="32" customFormat="1" ht="15" customHeight="1">
      <c r="L19" s="78"/>
      <c r="M19" s="78"/>
      <c r="N19" s="78"/>
      <c r="O19" s="78"/>
      <c r="P19" s="78"/>
      <c r="Q19" s="78"/>
      <c r="R19" s="78"/>
      <c r="S19" s="78"/>
      <c r="T19" s="78"/>
    </row>
    <row r="20" spans="6:23" s="32" customFormat="1" ht="15" customHeight="1">
      <c r="G20" s="32">
        <f>4+G13</f>
        <v>6</v>
      </c>
      <c r="L20" s="78"/>
      <c r="M20" s="78"/>
      <c r="N20" s="78"/>
      <c r="O20" s="78"/>
      <c r="P20" s="78"/>
      <c r="Q20" s="78"/>
      <c r="R20" s="78"/>
      <c r="S20" s="78"/>
      <c r="T20" s="78"/>
    </row>
    <row r="21" spans="6:23" s="32" customFormat="1" ht="15" customHeight="1">
      <c r="G21"/>
      <c r="H21"/>
      <c r="I21"/>
      <c r="J21"/>
      <c r="L21" s="31"/>
      <c r="M21" s="31"/>
      <c r="N21" s="31"/>
      <c r="O21" s="31"/>
    </row>
  </sheetData>
  <mergeCells count="6">
    <mergeCell ref="L18:T18"/>
    <mergeCell ref="B2:T2"/>
    <mergeCell ref="C5:E5"/>
    <mergeCell ref="H5:J5"/>
    <mergeCell ref="M5:O5"/>
    <mergeCell ref="R5:T5"/>
  </mergeCells>
  <phoneticPr fontId="45"/>
  <printOptions horizontalCentered="1"/>
  <pageMargins left="0.78740157480314965" right="0.78740157480314965" top="0.98425196850393704" bottom="0.39370078740157483" header="0.39370078740157483" footer="0.19685039370078741"/>
  <pageSetup paperSize="9" scale="95" orientation="landscape"/>
  <headerFooter alignWithMargins="0"/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1"/>
    <pageSetUpPr fitToPage="1"/>
  </sheetPr>
  <dimension ref="A1:AG33"/>
  <sheetViews>
    <sheetView showGridLines="0" showZeros="0" topLeftCell="C4" workbookViewId="0">
      <selection activeCell="P38" sqref="P38"/>
    </sheetView>
  </sheetViews>
  <sheetFormatPr defaultColWidth="9.140625" defaultRowHeight="10.9" customHeight="1"/>
  <cols>
    <col min="1" max="1" width="5.7109375" style="2" customWidth="1"/>
    <col min="2" max="2" width="15.7109375" style="2" customWidth="1"/>
    <col min="3" max="4" width="18.7109375" style="2" customWidth="1"/>
    <col min="5" max="6" width="3.7109375" style="2" customWidth="1"/>
    <col min="7" max="9" width="4.7109375" style="2" customWidth="1"/>
    <col min="10" max="10" width="4.7109375" style="4" customWidth="1"/>
    <col min="11" max="11" width="1.7109375" style="2" customWidth="1"/>
    <col min="12" max="12" width="7.42578125" style="30" bestFit="1" customWidth="1"/>
    <col min="13" max="14" width="6.28515625" style="30" customWidth="1"/>
    <col min="15" max="15" width="5.28515625" style="30" customWidth="1"/>
    <col min="16" max="16" width="1.7109375" style="30" customWidth="1"/>
    <col min="17" max="17" width="4.28515625" style="2" bestFit="1" customWidth="1"/>
    <col min="18" max="18" width="4.7109375" style="2" customWidth="1"/>
    <col min="19" max="23" width="5.28515625" style="2" customWidth="1"/>
    <col min="24" max="27" width="4.7109375" style="2" customWidth="1"/>
    <col min="28" max="28" width="6" style="2" bestFit="1" customWidth="1"/>
    <col min="29" max="29" width="4.7109375" style="2" customWidth="1"/>
    <col min="30" max="31" width="5.28515625" style="2" customWidth="1"/>
    <col min="32" max="32" width="1.7109375" style="2" customWidth="1"/>
    <col min="33" max="16384" width="9.140625" style="2"/>
  </cols>
  <sheetData>
    <row r="1" spans="1:32" ht="23.25">
      <c r="B1" s="18" t="s">
        <v>14</v>
      </c>
      <c r="C1" s="3"/>
      <c r="D1" s="3"/>
      <c r="E1" s="3"/>
      <c r="F1" s="3"/>
      <c r="G1" s="3"/>
      <c r="H1" s="3"/>
      <c r="I1" s="3"/>
      <c r="K1" s="116" t="s">
        <v>30</v>
      </c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</row>
    <row r="2" spans="1:32" ht="18.75" customHeight="1">
      <c r="B2" s="18"/>
      <c r="C2" s="3"/>
      <c r="D2" s="3"/>
      <c r="E2" s="3"/>
      <c r="F2" s="3"/>
      <c r="G2" s="3"/>
      <c r="H2" s="3"/>
      <c r="I2" s="3"/>
      <c r="K2" s="117" t="s">
        <v>29</v>
      </c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</row>
    <row r="3" spans="1:32" ht="10.9" hidden="1" customHeight="1">
      <c r="B3" s="18"/>
      <c r="C3" s="3"/>
      <c r="D3" s="3"/>
      <c r="E3" s="3"/>
      <c r="F3" s="3"/>
      <c r="G3" s="3"/>
      <c r="H3" s="3"/>
      <c r="I3" s="3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</row>
    <row r="4" spans="1:32" ht="9" customHeight="1">
      <c r="L4" s="5">
        <v>1</v>
      </c>
    </row>
    <row r="5" spans="1:32" s="1" customFormat="1" ht="15" customHeight="1">
      <c r="C5" s="6">
        <f>Q5</f>
        <v>0</v>
      </c>
      <c r="D5" s="51"/>
      <c r="E5" s="50"/>
      <c r="J5" s="21"/>
      <c r="L5" s="25" t="s">
        <v>4</v>
      </c>
      <c r="M5" s="26" t="s">
        <v>5</v>
      </c>
      <c r="N5" s="26" t="s">
        <v>6</v>
      </c>
      <c r="O5" s="27" t="s">
        <v>7</v>
      </c>
      <c r="P5" s="28"/>
      <c r="Q5" s="119"/>
      <c r="R5" s="120"/>
      <c r="S5" s="120"/>
      <c r="T5" s="120"/>
      <c r="U5" s="120"/>
      <c r="V5" s="120"/>
      <c r="W5" s="121"/>
      <c r="X5" s="22">
        <v>1</v>
      </c>
      <c r="Y5" s="22">
        <v>2</v>
      </c>
      <c r="Z5" s="48">
        <v>3</v>
      </c>
      <c r="AA5" s="48">
        <v>4</v>
      </c>
      <c r="AB5" s="48">
        <v>5</v>
      </c>
      <c r="AC5" s="22">
        <v>6</v>
      </c>
      <c r="AD5" s="49" t="s">
        <v>8</v>
      </c>
      <c r="AE5" s="22" t="s">
        <v>9</v>
      </c>
    </row>
    <row r="6" spans="1:32" ht="15" customHeight="1">
      <c r="A6" s="7">
        <f>TeamDraw!C7</f>
        <v>101</v>
      </c>
      <c r="B6" s="8" t="e">
        <f t="shared" ref="B6:B11" si="0">IF(ISBLANK(A6),"",VLOOKUP(A6,Teams,2,))</f>
        <v>#REF!</v>
      </c>
      <c r="C6" s="9" t="e">
        <f>S6</f>
        <v>#REF!</v>
      </c>
      <c r="D6" s="10" t="e">
        <f>S12</f>
        <v>#REF!</v>
      </c>
      <c r="E6" s="11">
        <v>5</v>
      </c>
      <c r="F6" s="12">
        <v>0</v>
      </c>
      <c r="H6" s="23">
        <f>IF(ISBLANK(E6),"",IF(E6="wo",0,IF(E6&gt;2,2,1)))</f>
        <v>2</v>
      </c>
      <c r="I6" s="23">
        <f>IF(ISBLANK(F6),"",IF(F6="wo",0,IF(F6&gt;2,2,1)))</f>
        <v>1</v>
      </c>
      <c r="L6" s="122">
        <v>41505</v>
      </c>
      <c r="M6" s="125">
        <v>0.375</v>
      </c>
      <c r="N6" s="60">
        <v>1</v>
      </c>
      <c r="O6" s="68" t="s">
        <v>2</v>
      </c>
      <c r="P6" s="29"/>
      <c r="Q6" s="128">
        <v>1</v>
      </c>
      <c r="R6" s="130">
        <f>A6</f>
        <v>101</v>
      </c>
      <c r="S6" s="132" t="e">
        <f>B6</f>
        <v>#REF!</v>
      </c>
      <c r="T6" s="132"/>
      <c r="U6" s="132"/>
      <c r="V6" s="132"/>
      <c r="W6" s="134" t="e">
        <f>IF(ISBLANK(A6),"",VLOOKUP(A6,Teams,3,))</f>
        <v>#REF!</v>
      </c>
      <c r="X6" s="112"/>
      <c r="Y6" s="110" t="str">
        <f>E12&amp;"-"&amp;F12</f>
        <v>5-0</v>
      </c>
      <c r="Z6" s="110" t="str">
        <f>E15&amp;"-"&amp;F15</f>
        <v>5-0</v>
      </c>
      <c r="AA6" s="110" t="str">
        <f>E6&amp;"-"&amp;F6</f>
        <v>5-0</v>
      </c>
      <c r="AB6" s="110" t="str">
        <f>E18&amp;"-"&amp;F18</f>
        <v>5-0</v>
      </c>
      <c r="AC6" s="110" t="str">
        <f>E9&amp;"-"&amp;F9</f>
        <v>5-0</v>
      </c>
      <c r="AD6" s="114">
        <f>SUMIF($C$6:$C$20,S6,$H$6:$H$20)+SUMIF($D$6:$D$20,S6,$I$6:$I$20)</f>
        <v>45</v>
      </c>
      <c r="AE6" s="108">
        <f>IF(AD6&lt;&gt;0,RANK(AD6,$AD$6:$AD$16),"")</f>
        <v>1</v>
      </c>
    </row>
    <row r="7" spans="1:32" ht="15" customHeight="1">
      <c r="A7" s="7">
        <f>TeamDraw!C8</f>
        <v>105</v>
      </c>
      <c r="B7" s="8" t="e">
        <f t="shared" si="0"/>
        <v>#REF!</v>
      </c>
      <c r="C7" s="9" t="e">
        <f>S8</f>
        <v>#REF!</v>
      </c>
      <c r="D7" s="10" t="e">
        <f>S14</f>
        <v>#REF!</v>
      </c>
      <c r="E7" s="13">
        <v>5</v>
      </c>
      <c r="F7" s="14">
        <v>0</v>
      </c>
      <c r="H7" s="23">
        <f t="shared" ref="H7:H20" si="1">IF(ISBLANK(E7),"",IF(E7="wo",0,IF(E7&gt;2,2,1)))</f>
        <v>2</v>
      </c>
      <c r="I7" s="23">
        <f t="shared" ref="I7:I20" si="2">IF(ISBLANK(F7),"",IF(F7="wo",0,IF(F7&gt;2,2,1)))</f>
        <v>1</v>
      </c>
      <c r="L7" s="123"/>
      <c r="M7" s="126"/>
      <c r="N7" s="46">
        <v>2</v>
      </c>
      <c r="O7" s="52" t="s">
        <v>19</v>
      </c>
      <c r="P7" s="29"/>
      <c r="Q7" s="129"/>
      <c r="R7" s="131"/>
      <c r="S7" s="133"/>
      <c r="T7" s="133"/>
      <c r="U7" s="133"/>
      <c r="V7" s="133"/>
      <c r="W7" s="135"/>
      <c r="X7" s="113"/>
      <c r="Y7" s="111"/>
      <c r="Z7" s="111"/>
      <c r="AA7" s="111"/>
      <c r="AB7" s="111"/>
      <c r="AC7" s="111"/>
      <c r="AD7" s="115"/>
      <c r="AE7" s="109"/>
    </row>
    <row r="8" spans="1:32" ht="15" customHeight="1">
      <c r="A8" s="7">
        <f>TeamDraw!C9</f>
        <v>102</v>
      </c>
      <c r="B8" s="8" t="e">
        <f t="shared" si="0"/>
        <v>#REF!</v>
      </c>
      <c r="C8" s="9" t="e">
        <f>S10</f>
        <v>#REF!</v>
      </c>
      <c r="D8" s="10" t="e">
        <f>S16</f>
        <v>#REF!</v>
      </c>
      <c r="E8" s="13">
        <v>4</v>
      </c>
      <c r="F8" s="14">
        <v>1</v>
      </c>
      <c r="H8" s="23">
        <f t="shared" si="1"/>
        <v>2</v>
      </c>
      <c r="I8" s="23">
        <f t="shared" si="2"/>
        <v>1</v>
      </c>
      <c r="L8" s="124"/>
      <c r="M8" s="127"/>
      <c r="N8" s="61">
        <v>3</v>
      </c>
      <c r="O8" s="73" t="s">
        <v>18</v>
      </c>
      <c r="P8" s="29"/>
      <c r="Q8" s="128">
        <v>2</v>
      </c>
      <c r="R8" s="130">
        <f>A7</f>
        <v>105</v>
      </c>
      <c r="S8" s="132" t="e">
        <f>B7</f>
        <v>#REF!</v>
      </c>
      <c r="T8" s="132"/>
      <c r="U8" s="132"/>
      <c r="V8" s="132"/>
      <c r="W8" s="134" t="e">
        <f>IF(ISBLANK(A7),"",VLOOKUP(A7,Teams,3,))</f>
        <v>#REF!</v>
      </c>
      <c r="X8" s="110" t="str">
        <f>F12&amp;"-"&amp;E12</f>
        <v>0-5</v>
      </c>
      <c r="Y8" s="112"/>
      <c r="Z8" s="110" t="str">
        <f>E19&amp;"-"&amp;F19</f>
        <v>5-0</v>
      </c>
      <c r="AA8" s="110" t="str">
        <f>E10&amp;"-"&amp;F10</f>
        <v>5-0</v>
      </c>
      <c r="AB8" s="110" t="str">
        <f>E7&amp;"-"&amp;F7</f>
        <v>5-0</v>
      </c>
      <c r="AC8" s="110" t="str">
        <f>E16&amp;"-"&amp;F16</f>
        <v>5-0</v>
      </c>
      <c r="AD8" s="114">
        <f>SUMIF($C$6:$C$20,S8,$H$6:$H$20)+SUMIF($D$6:$D$20,S8,$I$6:$I$20)</f>
        <v>45</v>
      </c>
      <c r="AE8" s="108">
        <f>IF(AD8&lt;&gt;0,RANK(AD8,$AD$6:$AD$16),"")</f>
        <v>1</v>
      </c>
    </row>
    <row r="9" spans="1:32" ht="15" customHeight="1">
      <c r="A9" s="7">
        <f>TeamDraw!C10</f>
        <v>106</v>
      </c>
      <c r="B9" s="8" t="e">
        <f t="shared" si="0"/>
        <v>#REF!</v>
      </c>
      <c r="C9" s="9" t="e">
        <f>S6</f>
        <v>#REF!</v>
      </c>
      <c r="D9" s="10" t="e">
        <f>S16</f>
        <v>#REF!</v>
      </c>
      <c r="E9" s="13">
        <v>5</v>
      </c>
      <c r="F9" s="14">
        <v>0</v>
      </c>
      <c r="H9" s="23">
        <f t="shared" si="1"/>
        <v>2</v>
      </c>
      <c r="I9" s="23">
        <f t="shared" si="2"/>
        <v>1</v>
      </c>
      <c r="L9" s="136">
        <v>41505</v>
      </c>
      <c r="M9" s="139">
        <v>0.54166666666666663</v>
      </c>
      <c r="N9" s="53">
        <v>5</v>
      </c>
      <c r="O9" s="54" t="s">
        <v>21</v>
      </c>
      <c r="P9" s="29"/>
      <c r="Q9" s="129"/>
      <c r="R9" s="131"/>
      <c r="S9" s="133"/>
      <c r="T9" s="133"/>
      <c r="U9" s="133"/>
      <c r="V9" s="133"/>
      <c r="W9" s="135"/>
      <c r="X9" s="111"/>
      <c r="Y9" s="113"/>
      <c r="Z9" s="111"/>
      <c r="AA9" s="111"/>
      <c r="AB9" s="111"/>
      <c r="AC9" s="111"/>
      <c r="AD9" s="115"/>
      <c r="AE9" s="109"/>
    </row>
    <row r="10" spans="1:32" ht="15" customHeight="1">
      <c r="A10" s="7">
        <f>TeamDraw!C11</f>
        <v>104</v>
      </c>
      <c r="B10" s="8" t="e">
        <f t="shared" si="0"/>
        <v>#REF!</v>
      </c>
      <c r="C10" s="9" t="e">
        <f>S8</f>
        <v>#REF!</v>
      </c>
      <c r="D10" s="10" t="e">
        <f>S12</f>
        <v>#REF!</v>
      </c>
      <c r="E10" s="13">
        <v>5</v>
      </c>
      <c r="F10" s="14">
        <v>0</v>
      </c>
      <c r="H10" s="23">
        <f t="shared" si="1"/>
        <v>2</v>
      </c>
      <c r="I10" s="23">
        <f t="shared" si="2"/>
        <v>1</v>
      </c>
      <c r="L10" s="137"/>
      <c r="M10" s="140"/>
      <c r="N10" s="55">
        <v>4</v>
      </c>
      <c r="O10" s="56" t="s">
        <v>0</v>
      </c>
      <c r="P10" s="29"/>
      <c r="Q10" s="128">
        <v>3</v>
      </c>
      <c r="R10" s="130">
        <f>A8</f>
        <v>102</v>
      </c>
      <c r="S10" s="132" t="e">
        <f>B8</f>
        <v>#REF!</v>
      </c>
      <c r="T10" s="132"/>
      <c r="U10" s="132"/>
      <c r="V10" s="132"/>
      <c r="W10" s="134" t="e">
        <f>IF(ISBLANK(A8),"",VLOOKUP(A8,Teams,3,))</f>
        <v>#REF!</v>
      </c>
      <c r="X10" s="110" t="str">
        <f>F15&amp;"-"&amp;E15</f>
        <v>0-5</v>
      </c>
      <c r="Y10" s="110" t="str">
        <f>F19&amp;"-"&amp;E19</f>
        <v>0-5</v>
      </c>
      <c r="Z10" s="112"/>
      <c r="AA10" s="110" t="str">
        <f>E13&amp;"-"&amp;F13</f>
        <v>1-4</v>
      </c>
      <c r="AB10" s="110" t="str">
        <f>E11&amp;"-"&amp;F11</f>
        <v>2-3</v>
      </c>
      <c r="AC10" s="110" t="str">
        <f>E8&amp;"-"&amp;F8</f>
        <v>4-1</v>
      </c>
      <c r="AD10" s="114">
        <f>SUMIF($C$6:$C$20,S10,$H$6:$H$20)+SUMIF($D$6:$D$20,S10,$I$6:$I$20)</f>
        <v>45</v>
      </c>
      <c r="AE10" s="108">
        <f>IF(AD10&lt;&gt;0,RANK(AD10,$AD$6:$AD$16),"")</f>
        <v>1</v>
      </c>
    </row>
    <row r="11" spans="1:32" ht="15" customHeight="1">
      <c r="A11" s="7">
        <f>TeamDraw!C12</f>
        <v>103</v>
      </c>
      <c r="B11" s="8" t="e">
        <f t="shared" si="0"/>
        <v>#REF!</v>
      </c>
      <c r="C11" s="9" t="e">
        <f>S10</f>
        <v>#REF!</v>
      </c>
      <c r="D11" s="10" t="e">
        <f>S14</f>
        <v>#REF!</v>
      </c>
      <c r="E11" s="15">
        <v>2</v>
      </c>
      <c r="F11" s="16">
        <v>3</v>
      </c>
      <c r="H11" s="23">
        <f t="shared" si="1"/>
        <v>1</v>
      </c>
      <c r="I11" s="23">
        <f t="shared" si="2"/>
        <v>2</v>
      </c>
      <c r="L11" s="138"/>
      <c r="M11" s="141"/>
      <c r="N11" s="57">
        <v>3</v>
      </c>
      <c r="O11" s="79" t="s">
        <v>16</v>
      </c>
      <c r="P11" s="29"/>
      <c r="Q11" s="129"/>
      <c r="R11" s="131"/>
      <c r="S11" s="133"/>
      <c r="T11" s="133"/>
      <c r="U11" s="133"/>
      <c r="V11" s="133"/>
      <c r="W11" s="135"/>
      <c r="X11" s="111"/>
      <c r="Y11" s="111"/>
      <c r="Z11" s="113"/>
      <c r="AA11" s="111"/>
      <c r="AB11" s="111"/>
      <c r="AC11" s="111"/>
      <c r="AD11" s="115"/>
      <c r="AE11" s="109"/>
    </row>
    <row r="12" spans="1:32" ht="15" customHeight="1">
      <c r="B12" s="8"/>
      <c r="C12" s="9" t="e">
        <f>S6</f>
        <v>#REF!</v>
      </c>
      <c r="D12" s="10" t="e">
        <f>S8</f>
        <v>#REF!</v>
      </c>
      <c r="E12" s="16">
        <v>5</v>
      </c>
      <c r="F12" s="16">
        <v>0</v>
      </c>
      <c r="H12" s="23">
        <f t="shared" si="1"/>
        <v>2</v>
      </c>
      <c r="I12" s="23">
        <f t="shared" si="2"/>
        <v>1</v>
      </c>
      <c r="L12" s="122">
        <v>41505</v>
      </c>
      <c r="M12" s="125">
        <v>0.70833333333333337</v>
      </c>
      <c r="N12" s="60">
        <v>1</v>
      </c>
      <c r="O12" s="80" t="s">
        <v>11</v>
      </c>
      <c r="P12" s="45"/>
      <c r="Q12" s="128">
        <v>4</v>
      </c>
      <c r="R12" s="130">
        <f>A9</f>
        <v>106</v>
      </c>
      <c r="S12" s="144" t="e">
        <f>B9</f>
        <v>#REF!</v>
      </c>
      <c r="T12" s="144"/>
      <c r="U12" s="144"/>
      <c r="V12" s="144"/>
      <c r="W12" s="134" t="e">
        <f>IF(ISBLANK(A9),"",VLOOKUP(A9,Teams,3,))</f>
        <v>#REF!</v>
      </c>
      <c r="X12" s="110" t="str">
        <f>F6&amp;"-"&amp;E6</f>
        <v>0-5</v>
      </c>
      <c r="Y12" s="110" t="str">
        <f>F10&amp;"-"&amp;E10</f>
        <v>0-5</v>
      </c>
      <c r="Z12" s="110" t="str">
        <f>F13&amp;"-"&amp;E13</f>
        <v>4-1</v>
      </c>
      <c r="AA12" s="142"/>
      <c r="AB12" s="110" t="str">
        <f>E17&amp;"-"&amp;F17</f>
        <v>4-1</v>
      </c>
      <c r="AC12" s="110" t="str">
        <f>E20&amp;"-"&amp;F20</f>
        <v>3-2</v>
      </c>
      <c r="AD12" s="114">
        <f>SUMIF($C$6:$C$20,S12,$H$6:$H$20)+SUMIF($D$6:$D$20,S12,$I$6:$I$20)</f>
        <v>45</v>
      </c>
      <c r="AE12" s="108">
        <f>IF(AD12&lt;&gt;0,RANK(AD12,$AD$6:$AD$16),"")</f>
        <v>1</v>
      </c>
    </row>
    <row r="13" spans="1:32" ht="15" customHeight="1">
      <c r="B13" s="8"/>
      <c r="C13" s="9" t="e">
        <f>S10</f>
        <v>#REF!</v>
      </c>
      <c r="D13" s="10" t="e">
        <f>S12</f>
        <v>#REF!</v>
      </c>
      <c r="E13" s="15">
        <v>1</v>
      </c>
      <c r="F13" s="16">
        <v>4</v>
      </c>
      <c r="H13" s="23">
        <f t="shared" si="1"/>
        <v>1</v>
      </c>
      <c r="I13" s="23">
        <f t="shared" si="2"/>
        <v>2</v>
      </c>
      <c r="L13" s="123"/>
      <c r="M13" s="126"/>
      <c r="N13" s="46">
        <v>4</v>
      </c>
      <c r="O13" s="81" t="s">
        <v>1</v>
      </c>
      <c r="P13" s="45"/>
      <c r="Q13" s="129"/>
      <c r="R13" s="131"/>
      <c r="S13" s="145"/>
      <c r="T13" s="145"/>
      <c r="U13" s="145"/>
      <c r="V13" s="145"/>
      <c r="W13" s="135"/>
      <c r="X13" s="111"/>
      <c r="Y13" s="111"/>
      <c r="Z13" s="111"/>
      <c r="AA13" s="143"/>
      <c r="AB13" s="111"/>
      <c r="AC13" s="111"/>
      <c r="AD13" s="115"/>
      <c r="AE13" s="109"/>
    </row>
    <row r="14" spans="1:32" ht="15" customHeight="1">
      <c r="B14" s="8"/>
      <c r="C14" s="9" t="e">
        <f>S14</f>
        <v>#REF!</v>
      </c>
      <c r="D14" s="10" t="e">
        <f>S16</f>
        <v>#REF!</v>
      </c>
      <c r="E14" s="15">
        <v>4</v>
      </c>
      <c r="F14" s="16">
        <v>1</v>
      </c>
      <c r="H14" s="23">
        <f t="shared" si="1"/>
        <v>2</v>
      </c>
      <c r="I14" s="23">
        <f t="shared" si="2"/>
        <v>1</v>
      </c>
      <c r="L14" s="124"/>
      <c r="M14" s="127"/>
      <c r="N14" s="61">
        <v>5</v>
      </c>
      <c r="O14" s="82" t="s">
        <v>23</v>
      </c>
      <c r="P14" s="45"/>
      <c r="Q14" s="128">
        <v>5</v>
      </c>
      <c r="R14" s="130">
        <f>A10</f>
        <v>104</v>
      </c>
      <c r="S14" s="144" t="e">
        <f>B10</f>
        <v>#REF!</v>
      </c>
      <c r="T14" s="144"/>
      <c r="U14" s="144"/>
      <c r="V14" s="144"/>
      <c r="W14" s="134" t="e">
        <f>IF(ISBLANK(A10),"",VLOOKUP(A10,Teams,3,))</f>
        <v>#REF!</v>
      </c>
      <c r="X14" s="110" t="str">
        <f>F18&amp;"-"&amp;E18</f>
        <v>0-5</v>
      </c>
      <c r="Y14" s="110" t="str">
        <f>F7&amp;"-"&amp;E7</f>
        <v>0-5</v>
      </c>
      <c r="Z14" s="110" t="str">
        <f>F11&amp;"-"&amp;E11</f>
        <v>3-2</v>
      </c>
      <c r="AA14" s="110" t="str">
        <f>F17&amp;"-"&amp;E17</f>
        <v>1-4</v>
      </c>
      <c r="AB14" s="58"/>
      <c r="AC14" s="110" t="str">
        <f>E14&amp;"-"&amp;F14</f>
        <v>4-1</v>
      </c>
      <c r="AD14" s="114">
        <f>SUMIF($C$6:$C$20,S14,$H$6:$H$20)+SUMIF($D$6:$D$20,S14,$I$6:$I$20)</f>
        <v>45</v>
      </c>
      <c r="AE14" s="108">
        <f>IF(AD14&lt;&gt;0,RANK(AD14,$AD$6:$AD$16),"")</f>
        <v>1</v>
      </c>
    </row>
    <row r="15" spans="1:32" ht="15" customHeight="1">
      <c r="B15" s="8"/>
      <c r="C15" s="9" t="e">
        <f>S6</f>
        <v>#REF!</v>
      </c>
      <c r="D15" s="10" t="e">
        <f>S10</f>
        <v>#REF!</v>
      </c>
      <c r="E15" s="15">
        <v>5</v>
      </c>
      <c r="F15" s="16">
        <v>0</v>
      </c>
      <c r="H15" s="23">
        <f t="shared" si="1"/>
        <v>2</v>
      </c>
      <c r="I15" s="23">
        <f t="shared" si="2"/>
        <v>1</v>
      </c>
      <c r="L15" s="136">
        <v>41506</v>
      </c>
      <c r="M15" s="139">
        <v>0.375</v>
      </c>
      <c r="N15" s="53">
        <v>3</v>
      </c>
      <c r="O15" s="54" t="s">
        <v>10</v>
      </c>
      <c r="P15" s="45"/>
      <c r="Q15" s="129"/>
      <c r="R15" s="131"/>
      <c r="S15" s="145"/>
      <c r="T15" s="145"/>
      <c r="U15" s="145"/>
      <c r="V15" s="145"/>
      <c r="W15" s="135"/>
      <c r="X15" s="111"/>
      <c r="Y15" s="111"/>
      <c r="Z15" s="111"/>
      <c r="AA15" s="111"/>
      <c r="AB15" s="58"/>
      <c r="AC15" s="111"/>
      <c r="AD15" s="115"/>
      <c r="AE15" s="109"/>
    </row>
    <row r="16" spans="1:32" ht="15" customHeight="1">
      <c r="B16" s="8"/>
      <c r="C16" s="9" t="e">
        <f>S8</f>
        <v>#REF!</v>
      </c>
      <c r="D16" s="10" t="e">
        <f>S16</f>
        <v>#REF!</v>
      </c>
      <c r="E16" s="15">
        <v>5</v>
      </c>
      <c r="F16" s="16">
        <v>0</v>
      </c>
      <c r="H16" s="23">
        <f t="shared" si="1"/>
        <v>2</v>
      </c>
      <c r="I16" s="23">
        <f t="shared" si="2"/>
        <v>1</v>
      </c>
      <c r="L16" s="137"/>
      <c r="M16" s="140"/>
      <c r="N16" s="55">
        <v>4</v>
      </c>
      <c r="O16" s="83" t="s">
        <v>15</v>
      </c>
      <c r="P16" s="45"/>
      <c r="Q16" s="128">
        <v>6</v>
      </c>
      <c r="R16" s="130">
        <f>A11</f>
        <v>103</v>
      </c>
      <c r="S16" s="144" t="e">
        <f>B11</f>
        <v>#REF!</v>
      </c>
      <c r="T16" s="144"/>
      <c r="U16" s="144"/>
      <c r="V16" s="144"/>
      <c r="W16" s="134" t="e">
        <f>IF(ISBLANK(A11),"",VLOOKUP(A11,Teams,3,))</f>
        <v>#REF!</v>
      </c>
      <c r="X16" s="110" t="str">
        <f>F9&amp;"-"&amp;E9</f>
        <v>0-5</v>
      </c>
      <c r="Y16" s="110" t="str">
        <f>F16&amp;"-"&amp;E16</f>
        <v>0-5</v>
      </c>
      <c r="Z16" s="110" t="str">
        <f>F8&amp;"-"&amp;E8</f>
        <v>1-4</v>
      </c>
      <c r="AA16" s="110" t="str">
        <f>F20&amp;"-"&amp;E20</f>
        <v>2-3</v>
      </c>
      <c r="AB16" s="110" t="str">
        <f>F14&amp;"-"&amp;E14</f>
        <v>1-4</v>
      </c>
      <c r="AC16" s="58"/>
      <c r="AD16" s="114">
        <f>SUMIF($C$6:$C$20,S16,$H$6:$H$20)+SUMIF($D$6:$D$20,S16,$I$6:$I$20)</f>
        <v>45</v>
      </c>
      <c r="AE16" s="108">
        <f>IF(AD16&lt;&gt;0,RANK(AD16,$AD$6:$AD$16),"")</f>
        <v>1</v>
      </c>
    </row>
    <row r="17" spans="1:33" ht="15" customHeight="1">
      <c r="B17" s="8"/>
      <c r="C17" s="9" t="e">
        <f>S12</f>
        <v>#REF!</v>
      </c>
      <c r="D17" s="10" t="e">
        <f>S14</f>
        <v>#REF!</v>
      </c>
      <c r="E17" s="15">
        <v>4</v>
      </c>
      <c r="F17" s="16">
        <v>1</v>
      </c>
      <c r="H17" s="23">
        <f t="shared" si="1"/>
        <v>2</v>
      </c>
      <c r="I17" s="23">
        <f t="shared" si="2"/>
        <v>1</v>
      </c>
      <c r="L17" s="138"/>
      <c r="M17" s="141"/>
      <c r="N17" s="57">
        <v>2</v>
      </c>
      <c r="O17" s="79" t="s">
        <v>22</v>
      </c>
      <c r="P17" s="45"/>
      <c r="Q17" s="129"/>
      <c r="R17" s="131"/>
      <c r="S17" s="145"/>
      <c r="T17" s="145"/>
      <c r="U17" s="145"/>
      <c r="V17" s="145"/>
      <c r="W17" s="135"/>
      <c r="X17" s="111"/>
      <c r="Y17" s="111"/>
      <c r="Z17" s="111"/>
      <c r="AA17" s="111"/>
      <c r="AB17" s="111"/>
      <c r="AC17" s="59"/>
      <c r="AD17" s="115"/>
      <c r="AE17" s="109"/>
    </row>
    <row r="18" spans="1:33" ht="15" customHeight="1">
      <c r="B18" s="8"/>
      <c r="C18" s="9" t="e">
        <f>S6</f>
        <v>#REF!</v>
      </c>
      <c r="D18" s="10" t="e">
        <f>S14</f>
        <v>#REF!</v>
      </c>
      <c r="E18" s="15">
        <v>5</v>
      </c>
      <c r="F18" s="16">
        <v>0</v>
      </c>
      <c r="H18" s="23">
        <f t="shared" si="1"/>
        <v>2</v>
      </c>
      <c r="I18" s="23">
        <f t="shared" si="2"/>
        <v>1</v>
      </c>
      <c r="L18" s="122">
        <v>41506</v>
      </c>
      <c r="M18" s="125">
        <v>0.54166666666666663</v>
      </c>
      <c r="N18" s="60">
        <v>1</v>
      </c>
      <c r="O18" s="80" t="s">
        <v>12</v>
      </c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</row>
    <row r="19" spans="1:33" ht="15" customHeight="1">
      <c r="C19" s="9" t="e">
        <f>S8</f>
        <v>#REF!</v>
      </c>
      <c r="D19" s="10" t="e">
        <f>S10</f>
        <v>#REF!</v>
      </c>
      <c r="E19" s="15">
        <v>5</v>
      </c>
      <c r="F19" s="16">
        <v>0</v>
      </c>
      <c r="H19" s="23">
        <f t="shared" si="1"/>
        <v>2</v>
      </c>
      <c r="I19" s="23">
        <f t="shared" si="2"/>
        <v>1</v>
      </c>
      <c r="L19" s="123"/>
      <c r="M19" s="126"/>
      <c r="N19" s="46">
        <v>3</v>
      </c>
      <c r="O19" s="81" t="s">
        <v>17</v>
      </c>
      <c r="P19" s="45"/>
      <c r="AA19" s="17"/>
      <c r="AB19" s="17"/>
      <c r="AC19" s="17"/>
    </row>
    <row r="20" spans="1:33" ht="15" customHeight="1">
      <c r="C20" s="9" t="e">
        <f>S12</f>
        <v>#REF!</v>
      </c>
      <c r="D20" s="10" t="e">
        <f>S16</f>
        <v>#REF!</v>
      </c>
      <c r="E20" s="15">
        <v>3</v>
      </c>
      <c r="F20" s="16">
        <v>2</v>
      </c>
      <c r="H20" s="23">
        <f t="shared" si="1"/>
        <v>2</v>
      </c>
      <c r="I20" s="23">
        <f t="shared" si="2"/>
        <v>1</v>
      </c>
      <c r="L20" s="146"/>
      <c r="M20" s="147"/>
      <c r="N20" s="62">
        <v>2</v>
      </c>
      <c r="O20" s="84" t="s">
        <v>20</v>
      </c>
    </row>
    <row r="21" spans="1:33" ht="10.9" customHeight="1">
      <c r="C21"/>
      <c r="D21"/>
      <c r="E21"/>
      <c r="F21"/>
      <c r="G21"/>
      <c r="H21"/>
      <c r="I21"/>
    </row>
    <row r="22" spans="1:33" ht="24" customHeight="1">
      <c r="K22" s="116" t="s">
        <v>31</v>
      </c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</row>
    <row r="23" spans="1:33" ht="18" customHeight="1">
      <c r="L23" s="117" t="s">
        <v>29</v>
      </c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</row>
    <row r="24" spans="1:33" ht="12.75"/>
    <row r="25" spans="1:33" s="1" customFormat="1" ht="12.75" customHeight="1">
      <c r="C25" s="6">
        <f>Q25</f>
        <v>0</v>
      </c>
      <c r="D25" s="20"/>
      <c r="E25" s="76"/>
      <c r="J25" s="21"/>
      <c r="L25" s="25" t="s">
        <v>4</v>
      </c>
      <c r="M25" s="26" t="s">
        <v>5</v>
      </c>
      <c r="N25" s="26" t="s">
        <v>6</v>
      </c>
      <c r="O25" s="27" t="s">
        <v>7</v>
      </c>
      <c r="P25" s="28"/>
      <c r="Q25" s="119"/>
      <c r="R25" s="120"/>
      <c r="S25" s="120"/>
      <c r="T25" s="120"/>
      <c r="U25" s="120"/>
      <c r="V25" s="120"/>
      <c r="W25" s="121"/>
      <c r="X25" s="22">
        <v>1</v>
      </c>
      <c r="Y25" s="22">
        <v>2</v>
      </c>
      <c r="Z25" s="64">
        <v>3</v>
      </c>
      <c r="AA25" s="22">
        <v>4</v>
      </c>
      <c r="AB25" s="65" t="s">
        <v>8</v>
      </c>
      <c r="AC25" s="22" t="s">
        <v>9</v>
      </c>
    </row>
    <row r="26" spans="1:33" ht="12.75" customHeight="1">
      <c r="A26" s="7">
        <f>TeamDraw!H7</f>
        <v>201</v>
      </c>
      <c r="B26" s="8" t="e">
        <f>IF(ISBLANK(A26),"",VLOOKUP(A26,Teams,2,))</f>
        <v>#REF!</v>
      </c>
      <c r="C26" s="9" t="e">
        <f>S26</f>
        <v>#REF!</v>
      </c>
      <c r="D26" s="10" t="e">
        <f>S30</f>
        <v>#REF!</v>
      </c>
      <c r="E26" s="11">
        <v>5</v>
      </c>
      <c r="F26" s="12">
        <v>0</v>
      </c>
      <c r="H26" s="23">
        <f t="shared" ref="H26:H31" si="3">IF(ISBLANK(E26),"",IF(E26="wo",0,IF(E26&gt;2,2,1)))</f>
        <v>2</v>
      </c>
      <c r="I26" s="23">
        <f t="shared" ref="I26:I31" si="4">IF(ISBLANK(F26),"",IF(F26="wo",0,IF(F26&gt;2,2,1)))</f>
        <v>1</v>
      </c>
      <c r="L26" s="122">
        <v>41505</v>
      </c>
      <c r="M26" s="125">
        <v>0.54166666666666663</v>
      </c>
      <c r="N26" s="66">
        <v>1</v>
      </c>
      <c r="O26" s="68" t="s">
        <v>10</v>
      </c>
      <c r="P26" s="29"/>
      <c r="Q26" s="128">
        <v>1</v>
      </c>
      <c r="R26" s="130">
        <f>A26</f>
        <v>201</v>
      </c>
      <c r="S26" s="132" t="e">
        <f>B26</f>
        <v>#REF!</v>
      </c>
      <c r="T26" s="132"/>
      <c r="U26" s="132"/>
      <c r="V26" s="132"/>
      <c r="W26" s="134" t="e">
        <f>IF(ISBLANK(A26),"",VLOOKUP(A26,Teams,3,))</f>
        <v>#REF!</v>
      </c>
      <c r="X26" s="112"/>
      <c r="Y26" s="110" t="str">
        <f>E28&amp;"-"&amp;F28</f>
        <v>2-3</v>
      </c>
      <c r="Z26" s="150" t="str">
        <f>E26&amp;"-"&amp;F26</f>
        <v>5-0</v>
      </c>
      <c r="AA26" s="148" t="str">
        <f>E30&amp;"-"&amp;F30</f>
        <v>5-0</v>
      </c>
      <c r="AB26" s="134">
        <f>SUMIF(C26:C31,S26,H26:H31)+SUMIF(D26:D31,S26,I26:I31)</f>
        <v>18</v>
      </c>
      <c r="AC26" s="108">
        <f>IF(AB26&lt;&gt;0,RANK(AB26,AB26:AB33),"")</f>
        <v>1</v>
      </c>
    </row>
    <row r="27" spans="1:33" ht="12.75" customHeight="1">
      <c r="A27" s="7">
        <f>TeamDraw!H8</f>
        <v>203</v>
      </c>
      <c r="B27" s="8" t="e">
        <f>IF(ISBLANK(A27),"",VLOOKUP(A27,Teams,2,))</f>
        <v>#REF!</v>
      </c>
      <c r="C27" s="9" t="e">
        <f>S28</f>
        <v>#REF!</v>
      </c>
      <c r="D27" s="10" t="e">
        <f>S32</f>
        <v>#REF!</v>
      </c>
      <c r="E27" s="13">
        <v>4</v>
      </c>
      <c r="F27" s="14">
        <v>1</v>
      </c>
      <c r="H27" s="23">
        <f t="shared" si="3"/>
        <v>2</v>
      </c>
      <c r="I27" s="23">
        <f t="shared" si="4"/>
        <v>1</v>
      </c>
      <c r="L27" s="124"/>
      <c r="M27" s="127"/>
      <c r="N27" s="70">
        <v>2</v>
      </c>
      <c r="O27" s="73" t="s">
        <v>0</v>
      </c>
      <c r="P27" s="29"/>
      <c r="Q27" s="129"/>
      <c r="R27" s="131"/>
      <c r="S27" s="133"/>
      <c r="T27" s="133"/>
      <c r="U27" s="133"/>
      <c r="V27" s="133"/>
      <c r="W27" s="135"/>
      <c r="X27" s="113"/>
      <c r="Y27" s="111"/>
      <c r="Z27" s="151"/>
      <c r="AA27" s="149"/>
      <c r="AB27" s="135"/>
      <c r="AC27" s="109"/>
    </row>
    <row r="28" spans="1:33" ht="12.75" customHeight="1">
      <c r="A28" s="7">
        <f>TeamDraw!H9</f>
        <v>202</v>
      </c>
      <c r="B28" s="8" t="e">
        <f>IF(ISBLANK(A28),"",VLOOKUP(A28,Teams,2,))</f>
        <v>#REF!</v>
      </c>
      <c r="C28" s="9" t="e">
        <f>S26</f>
        <v>#REF!</v>
      </c>
      <c r="D28" s="10" t="e">
        <f>S28</f>
        <v>#REF!</v>
      </c>
      <c r="E28" s="13">
        <v>2</v>
      </c>
      <c r="F28" s="14">
        <v>3</v>
      </c>
      <c r="H28" s="23">
        <f t="shared" si="3"/>
        <v>1</v>
      </c>
      <c r="I28" s="23">
        <f t="shared" si="4"/>
        <v>2</v>
      </c>
      <c r="L28" s="152">
        <v>41505</v>
      </c>
      <c r="M28" s="154">
        <v>0.70833333333333337</v>
      </c>
      <c r="N28" s="71">
        <v>2</v>
      </c>
      <c r="O28" s="74" t="s">
        <v>11</v>
      </c>
      <c r="P28" s="29"/>
      <c r="Q28" s="128">
        <v>2</v>
      </c>
      <c r="R28" s="130">
        <f>A27</f>
        <v>203</v>
      </c>
      <c r="S28" s="132" t="e">
        <f>B27</f>
        <v>#REF!</v>
      </c>
      <c r="T28" s="132"/>
      <c r="U28" s="132"/>
      <c r="V28" s="132"/>
      <c r="W28" s="134" t="e">
        <f>IF(ISBLANK(A27),"",VLOOKUP(A27,Teams,3,))</f>
        <v>#REF!</v>
      </c>
      <c r="X28" s="110" t="str">
        <f>F28&amp;"-"&amp;E28</f>
        <v>3-2</v>
      </c>
      <c r="Y28" s="112"/>
      <c r="Z28" s="150" t="str">
        <f>E31&amp;"-"&amp;F31</f>
        <v>4-1</v>
      </c>
      <c r="AA28" s="148" t="str">
        <f>E27&amp;"-"&amp;F27</f>
        <v>4-1</v>
      </c>
      <c r="AB28" s="134">
        <f>SUMIF(C26:C31,S28,H26:H31)+SUMIF(D26:D31,S28,I26:I31)</f>
        <v>18</v>
      </c>
      <c r="AC28" s="108">
        <f>IF(AB28&lt;&gt;0,RANK(AB28,AB26:AB33),"")</f>
        <v>1</v>
      </c>
    </row>
    <row r="29" spans="1:33" ht="12.75" customHeight="1">
      <c r="A29" s="7">
        <f>TeamDraw!H10</f>
        <v>204</v>
      </c>
      <c r="B29" s="8" t="e">
        <f>IF(ISBLANK(A29),"",VLOOKUP(A29,Teams,2,))</f>
        <v>#REF!</v>
      </c>
      <c r="C29" s="9" t="e">
        <f>S30</f>
        <v>#REF!</v>
      </c>
      <c r="D29" s="10" t="e">
        <f>S32</f>
        <v>#REF!</v>
      </c>
      <c r="E29" s="13">
        <v>4</v>
      </c>
      <c r="F29" s="14">
        <v>1</v>
      </c>
      <c r="H29" s="23">
        <f t="shared" si="3"/>
        <v>2</v>
      </c>
      <c r="I29" s="23">
        <f t="shared" si="4"/>
        <v>1</v>
      </c>
      <c r="L29" s="153"/>
      <c r="M29" s="155"/>
      <c r="N29" s="72">
        <v>3</v>
      </c>
      <c r="O29" s="75" t="s">
        <v>1</v>
      </c>
      <c r="P29" s="29"/>
      <c r="Q29" s="129"/>
      <c r="R29" s="131"/>
      <c r="S29" s="133"/>
      <c r="T29" s="133"/>
      <c r="U29" s="133"/>
      <c r="V29" s="133"/>
      <c r="W29" s="135"/>
      <c r="X29" s="111"/>
      <c r="Y29" s="113"/>
      <c r="Z29" s="151"/>
      <c r="AA29" s="149"/>
      <c r="AB29" s="135"/>
      <c r="AC29" s="109"/>
    </row>
    <row r="30" spans="1:33" ht="12.75" customHeight="1">
      <c r="B30" s="8"/>
      <c r="C30" s="9" t="e">
        <f>S26</f>
        <v>#REF!</v>
      </c>
      <c r="D30" s="10" t="e">
        <f>S32</f>
        <v>#REF!</v>
      </c>
      <c r="E30" s="13">
        <v>5</v>
      </c>
      <c r="F30" s="14">
        <v>0</v>
      </c>
      <c r="H30" s="23">
        <f t="shared" si="3"/>
        <v>2</v>
      </c>
      <c r="I30" s="23">
        <f t="shared" si="4"/>
        <v>1</v>
      </c>
      <c r="L30" s="122">
        <v>41506</v>
      </c>
      <c r="M30" s="125">
        <v>0.375</v>
      </c>
      <c r="N30" s="66">
        <v>5</v>
      </c>
      <c r="O30" s="68" t="s">
        <v>2</v>
      </c>
      <c r="P30" s="29"/>
      <c r="Q30" s="128">
        <v>3</v>
      </c>
      <c r="R30" s="130">
        <f>A28</f>
        <v>202</v>
      </c>
      <c r="S30" s="132" t="e">
        <f>B28</f>
        <v>#REF!</v>
      </c>
      <c r="T30" s="132"/>
      <c r="U30" s="132"/>
      <c r="V30" s="132"/>
      <c r="W30" s="134" t="e">
        <f>IF(ISBLANK(A28),"",VLOOKUP(A28,Teams,3,))</f>
        <v>#REF!</v>
      </c>
      <c r="X30" s="110" t="str">
        <f>F26&amp;"-"&amp;E26</f>
        <v>0-5</v>
      </c>
      <c r="Y30" s="110" t="str">
        <f>F31&amp;"-"&amp;E31</f>
        <v>1-4</v>
      </c>
      <c r="Z30" s="157"/>
      <c r="AA30" s="148" t="str">
        <f>E29&amp;"-"&amp;F29</f>
        <v>4-1</v>
      </c>
      <c r="AB30" s="134">
        <f>SUMIF(C26:C31,S30,H26:H31)+SUMIF(D26:D31,S30,I26:I31)</f>
        <v>18</v>
      </c>
      <c r="AC30" s="108">
        <f>IF(AB30&lt;&gt;0,RANK(AB30,AB26:AB33),"")</f>
        <v>1</v>
      </c>
    </row>
    <row r="31" spans="1:33" ht="15">
      <c r="B31" s="8"/>
      <c r="C31" s="9" t="e">
        <f>S28</f>
        <v>#REF!</v>
      </c>
      <c r="D31" s="10" t="e">
        <f>S30</f>
        <v>#REF!</v>
      </c>
      <c r="E31" s="15">
        <v>4</v>
      </c>
      <c r="F31" s="16">
        <v>1</v>
      </c>
      <c r="H31" s="23">
        <f t="shared" si="3"/>
        <v>2</v>
      </c>
      <c r="I31" s="23">
        <f t="shared" si="4"/>
        <v>1</v>
      </c>
      <c r="L31" s="146"/>
      <c r="M31" s="147"/>
      <c r="N31" s="67">
        <v>1</v>
      </c>
      <c r="O31" s="69" t="s">
        <v>12</v>
      </c>
      <c r="P31" s="29"/>
      <c r="Q31" s="129"/>
      <c r="R31" s="131"/>
      <c r="S31" s="133"/>
      <c r="T31" s="133"/>
      <c r="U31" s="133"/>
      <c r="V31" s="133"/>
      <c r="W31" s="135"/>
      <c r="X31" s="111"/>
      <c r="Y31" s="111"/>
      <c r="Z31" s="158"/>
      <c r="AA31" s="149"/>
      <c r="AB31" s="135"/>
      <c r="AC31" s="109"/>
    </row>
    <row r="32" spans="1:33" ht="12.75" customHeight="1">
      <c r="B32" s="8"/>
      <c r="L32" s="19"/>
      <c r="M32" s="19"/>
      <c r="N32" s="19"/>
      <c r="O32" s="19"/>
      <c r="P32" s="24"/>
      <c r="Q32" s="128">
        <v>4</v>
      </c>
      <c r="R32" s="130">
        <f>A29</f>
        <v>204</v>
      </c>
      <c r="S32" s="132" t="e">
        <f>B29</f>
        <v>#REF!</v>
      </c>
      <c r="T32" s="132"/>
      <c r="U32" s="132"/>
      <c r="V32" s="132"/>
      <c r="W32" s="134" t="e">
        <f>IF(ISBLANK(A29),"",VLOOKUP(A29,#REF!,3,FALSE))</f>
        <v>#REF!</v>
      </c>
      <c r="X32" s="110" t="str">
        <f>F30&amp;"-"&amp;E30</f>
        <v>0-5</v>
      </c>
      <c r="Y32" s="110" t="str">
        <f>F27&amp;"-"&amp;E27</f>
        <v>1-4</v>
      </c>
      <c r="Z32" s="110" t="str">
        <f>F29&amp;"-"&amp;E29</f>
        <v>1-4</v>
      </c>
      <c r="AA32" s="156"/>
      <c r="AB32" s="134">
        <f>SUMIF(C26:C31,S32,H26:H31)+SUMIF(D26:D31,S32,I26:I31)</f>
        <v>18</v>
      </c>
      <c r="AC32" s="108">
        <f>IF(AB32&lt;&gt;0,RANK(AB32,AB26:AB33),"")</f>
        <v>1</v>
      </c>
    </row>
    <row r="33" spans="2:29" ht="12.75" customHeight="1">
      <c r="B33" s="8"/>
      <c r="L33" s="19"/>
      <c r="M33" s="19"/>
      <c r="N33" s="19"/>
      <c r="O33" s="19"/>
      <c r="P33" s="24"/>
      <c r="Q33" s="129"/>
      <c r="R33" s="131"/>
      <c r="S33" s="133"/>
      <c r="T33" s="133"/>
      <c r="U33" s="133"/>
      <c r="V33" s="133"/>
      <c r="W33" s="135"/>
      <c r="X33" s="111"/>
      <c r="Y33" s="111"/>
      <c r="Z33" s="111"/>
      <c r="AA33" s="143"/>
      <c r="AB33" s="135"/>
      <c r="AC33" s="109"/>
    </row>
  </sheetData>
  <mergeCells count="133">
    <mergeCell ref="L30:L31"/>
    <mergeCell ref="M30:M31"/>
    <mergeCell ref="Q30:Q31"/>
    <mergeCell ref="R30:R31"/>
    <mergeCell ref="S30:V31"/>
    <mergeCell ref="AB30:AB31"/>
    <mergeCell ref="AC30:AC31"/>
    <mergeCell ref="Q32:Q33"/>
    <mergeCell ref="R32:R33"/>
    <mergeCell ref="S32:V33"/>
    <mergeCell ref="W32:W33"/>
    <mergeCell ref="X32:X33"/>
    <mergeCell ref="Y32:Y33"/>
    <mergeCell ref="Z32:Z33"/>
    <mergeCell ref="AA32:AA33"/>
    <mergeCell ref="AB32:AB33"/>
    <mergeCell ref="AC32:AC33"/>
    <mergeCell ref="W30:W31"/>
    <mergeCell ref="X30:X31"/>
    <mergeCell ref="Y30:Y31"/>
    <mergeCell ref="Z30:Z31"/>
    <mergeCell ref="AA30:AA31"/>
    <mergeCell ref="AA28:AA29"/>
    <mergeCell ref="AB28:AB29"/>
    <mergeCell ref="AC28:AC29"/>
    <mergeCell ref="X26:X27"/>
    <mergeCell ref="Y26:Y27"/>
    <mergeCell ref="Z26:Z27"/>
    <mergeCell ref="AA26:AA27"/>
    <mergeCell ref="AB26:AB27"/>
    <mergeCell ref="K22:AF22"/>
    <mergeCell ref="L23:AG23"/>
    <mergeCell ref="L28:L29"/>
    <mergeCell ref="M28:M29"/>
    <mergeCell ref="Q28:Q29"/>
    <mergeCell ref="R28:R29"/>
    <mergeCell ref="S28:V29"/>
    <mergeCell ref="W28:W29"/>
    <mergeCell ref="X28:X29"/>
    <mergeCell ref="Y28:Y29"/>
    <mergeCell ref="Z28:Z29"/>
    <mergeCell ref="Q25:W25"/>
    <mergeCell ref="L26:L27"/>
    <mergeCell ref="M26:M27"/>
    <mergeCell ref="Q26:Q27"/>
    <mergeCell ref="R26:R27"/>
    <mergeCell ref="S26:V27"/>
    <mergeCell ref="W26:W27"/>
    <mergeCell ref="AB16:AB17"/>
    <mergeCell ref="AD16:AD17"/>
    <mergeCell ref="AC26:AC27"/>
    <mergeCell ref="Y12:Y13"/>
    <mergeCell ref="Z12:Z13"/>
    <mergeCell ref="AE16:AE17"/>
    <mergeCell ref="L18:L20"/>
    <mergeCell ref="W16:W17"/>
    <mergeCell ref="X16:X17"/>
    <mergeCell ref="AA16:AA17"/>
    <mergeCell ref="Y16:Y17"/>
    <mergeCell ref="Z16:Z17"/>
    <mergeCell ref="L15:L17"/>
    <mergeCell ref="M15:M17"/>
    <mergeCell ref="Q16:Q17"/>
    <mergeCell ref="R16:R17"/>
    <mergeCell ref="S16:V17"/>
    <mergeCell ref="M18:M20"/>
    <mergeCell ref="S14:V15"/>
    <mergeCell ref="W14:W15"/>
    <mergeCell ref="X14:X15"/>
    <mergeCell ref="AA14:AA15"/>
    <mergeCell ref="AD12:AD13"/>
    <mergeCell ref="AE12:AE13"/>
    <mergeCell ref="Q14:Q15"/>
    <mergeCell ref="R14:R15"/>
    <mergeCell ref="W10:W11"/>
    <mergeCell ref="Y10:Y11"/>
    <mergeCell ref="AC10:AC11"/>
    <mergeCell ref="AD10:AD11"/>
    <mergeCell ref="AC14:AC15"/>
    <mergeCell ref="Y14:Y15"/>
    <mergeCell ref="Z14:Z15"/>
    <mergeCell ref="AD14:AD15"/>
    <mergeCell ref="AE14:AE15"/>
    <mergeCell ref="AE10:AE11"/>
    <mergeCell ref="X10:X11"/>
    <mergeCell ref="Z10:Z11"/>
    <mergeCell ref="AA10:AA11"/>
    <mergeCell ref="AB10:AB11"/>
    <mergeCell ref="Q10:Q11"/>
    <mergeCell ref="R10:R11"/>
    <mergeCell ref="S10:V11"/>
    <mergeCell ref="Q12:Q13"/>
    <mergeCell ref="R12:R13"/>
    <mergeCell ref="S12:V13"/>
    <mergeCell ref="W8:W9"/>
    <mergeCell ref="L9:L11"/>
    <mergeCell ref="M9:M11"/>
    <mergeCell ref="X6:X7"/>
    <mergeCell ref="Y6:Y7"/>
    <mergeCell ref="Z6:Z7"/>
    <mergeCell ref="Q8:Q9"/>
    <mergeCell ref="R8:R9"/>
    <mergeCell ref="AC12:AC13"/>
    <mergeCell ref="L12:L14"/>
    <mergeCell ref="M12:M14"/>
    <mergeCell ref="W12:W13"/>
    <mergeCell ref="X12:X13"/>
    <mergeCell ref="AA12:AA13"/>
    <mergeCell ref="AB12:AB13"/>
    <mergeCell ref="AE8:AE9"/>
    <mergeCell ref="X8:X9"/>
    <mergeCell ref="Y8:Y9"/>
    <mergeCell ref="Z8:Z9"/>
    <mergeCell ref="AA8:AA9"/>
    <mergeCell ref="AA6:AA7"/>
    <mergeCell ref="AC8:AC9"/>
    <mergeCell ref="AD8:AD9"/>
    <mergeCell ref="K1:AF1"/>
    <mergeCell ref="K2:AF2"/>
    <mergeCell ref="K3:AF3"/>
    <mergeCell ref="Q5:W5"/>
    <mergeCell ref="L6:L8"/>
    <mergeCell ref="M6:M8"/>
    <mergeCell ref="Q6:Q7"/>
    <mergeCell ref="R6:R7"/>
    <mergeCell ref="S6:V7"/>
    <mergeCell ref="W6:W7"/>
    <mergeCell ref="AD6:AD7"/>
    <mergeCell ref="AE6:AE7"/>
    <mergeCell ref="AB6:AB7"/>
    <mergeCell ref="AC6:AC7"/>
    <mergeCell ref="AB8:AB9"/>
    <mergeCell ref="S8:V9"/>
  </mergeCells>
  <phoneticPr fontId="45"/>
  <conditionalFormatting sqref="AD6 AD8 AD10 AD12 AD14 AD16">
    <cfRule type="cellIs" dxfId="1" priority="3" stopIfTrue="1" operator="equal">
      <formula>0</formula>
    </cfRule>
  </conditionalFormatting>
  <conditionalFormatting sqref="AB25:AB33">
    <cfRule type="cellIs" dxfId="0" priority="1" stopIfTrue="1" operator="equal">
      <formula>0</formula>
    </cfRule>
  </conditionalFormatting>
  <printOptions horizontalCentered="1"/>
  <pageMargins left="0" right="0" top="1.18" bottom="0.19685039370078741" header="0.39370078740157483" footer="0.19685039370078741"/>
  <pageSetup paperSize="9" orientation="landscape"/>
  <headerFooter alignWithMargins="0">
    <oddHeader>&amp;C&amp;G</oddHeader>
  </headerFooter>
  <ignoredErrors>
    <ignoredError sqref="AC10" formula="1"/>
  </ignoredErrors>
  <legacyDrawingHF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Offical Results</vt:lpstr>
      <vt:lpstr>TeamDraw</vt:lpstr>
      <vt:lpstr>JBT</vt:lpstr>
      <vt:lpstr>JBT!Print_Area</vt:lpstr>
    </vt:vector>
  </TitlesOfParts>
  <Company>ITTF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 World Deaf Championships</dc:title>
  <dc:subject>Team Events</dc:subject>
  <dc:creator>Graeme ireland</dc:creator>
  <cp:lastModifiedBy>HP</cp:lastModifiedBy>
  <cp:lastPrinted>2018-07-26T05:46:12Z</cp:lastPrinted>
  <dcterms:created xsi:type="dcterms:W3CDTF">2008-07-01T19:22:15Z</dcterms:created>
  <dcterms:modified xsi:type="dcterms:W3CDTF">2018-07-26T09:53:51Z</dcterms:modified>
</cp:coreProperties>
</file>